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<sst xmlns="http://schemas.openxmlformats.org/spreadsheetml/2006/main" count="309" uniqueCount="163">
  <si>
    <t>序号</t>
  </si>
  <si>
    <t>岗位名称</t>
  </si>
  <si>
    <t>综合分</t>
  </si>
  <si>
    <t>专业分</t>
  </si>
  <si>
    <t>邱凯丽</t>
  </si>
  <si>
    <t>江西省吉安市永新县初中化学</t>
  </si>
  <si>
    <t>90</t>
  </si>
  <si>
    <t>郑倩倩</t>
  </si>
  <si>
    <t>郁明军</t>
  </si>
  <si>
    <t>肖慧庆</t>
  </si>
  <si>
    <t>46.5</t>
  </si>
  <si>
    <t>4</t>
  </si>
  <si>
    <t>周慧</t>
  </si>
  <si>
    <t>156.5</t>
  </si>
  <si>
    <t>5</t>
  </si>
  <si>
    <t>龙雪萍</t>
  </si>
  <si>
    <t>6</t>
  </si>
  <si>
    <t>陈梅梅</t>
  </si>
  <si>
    <t>7</t>
  </si>
  <si>
    <t>林小燕</t>
  </si>
  <si>
    <t>8</t>
  </si>
  <si>
    <t>肖茜柳</t>
  </si>
  <si>
    <t>9</t>
  </si>
  <si>
    <t>朱小行</t>
  </si>
  <si>
    <t>江西省吉安市永新县初中美术</t>
  </si>
  <si>
    <t>123.5</t>
  </si>
  <si>
    <t>肖卿</t>
  </si>
  <si>
    <t>黄翠英</t>
  </si>
  <si>
    <t>周华丽</t>
  </si>
  <si>
    <t>苏巧灵</t>
  </si>
  <si>
    <t>范伟珍</t>
  </si>
  <si>
    <t>李世坤</t>
  </si>
  <si>
    <t>肖卓</t>
  </si>
  <si>
    <t>66.5</t>
  </si>
  <si>
    <t>罗日英</t>
  </si>
  <si>
    <t>江西省吉安市永新县初中生物</t>
  </si>
  <si>
    <t>陈烨榕</t>
  </si>
  <si>
    <t>194.5</t>
  </si>
  <si>
    <t>谢童</t>
  </si>
  <si>
    <t>刘双双</t>
  </si>
  <si>
    <t>胡桃玲</t>
  </si>
  <si>
    <t>110</t>
  </si>
  <si>
    <t>刘希晴</t>
  </si>
  <si>
    <t>108</t>
  </si>
  <si>
    <t>周海燕</t>
  </si>
  <si>
    <t>江西省吉安市永新县初中数学</t>
  </si>
  <si>
    <t>陈文霞</t>
  </si>
  <si>
    <t>81</t>
  </si>
  <si>
    <t>刘慧琪</t>
  </si>
  <si>
    <t>龙沛江</t>
  </si>
  <si>
    <t>季晓婷</t>
  </si>
  <si>
    <t>袁琴</t>
  </si>
  <si>
    <t>李佳玉</t>
  </si>
  <si>
    <t>刘明欢</t>
  </si>
  <si>
    <t>65</t>
  </si>
  <si>
    <t>贺如梦</t>
  </si>
  <si>
    <t>罗珍风</t>
  </si>
  <si>
    <t>许海丽</t>
  </si>
  <si>
    <t>78</t>
  </si>
  <si>
    <t>11</t>
  </si>
  <si>
    <t>龙鑫源</t>
  </si>
  <si>
    <t>12</t>
  </si>
  <si>
    <t>陈涛</t>
  </si>
  <si>
    <t>江西省吉安市永新县初中物理</t>
  </si>
  <si>
    <t>116.5</t>
  </si>
  <si>
    <t>邹古松</t>
  </si>
  <si>
    <t>68</t>
  </si>
  <si>
    <t>184.5</t>
  </si>
  <si>
    <t>周威</t>
  </si>
  <si>
    <t>54.5</t>
  </si>
  <si>
    <t>178</t>
  </si>
  <si>
    <t>李佳</t>
  </si>
  <si>
    <t>李清</t>
  </si>
  <si>
    <t>73.5</t>
  </si>
  <si>
    <t>151.5</t>
  </si>
  <si>
    <t>裴娟华</t>
  </si>
  <si>
    <t>41</t>
  </si>
  <si>
    <t>149</t>
  </si>
  <si>
    <t>王宇芝</t>
  </si>
  <si>
    <t>62</t>
  </si>
  <si>
    <t>84</t>
  </si>
  <si>
    <t>146</t>
  </si>
  <si>
    <t>刘文强</t>
  </si>
  <si>
    <t>35</t>
  </si>
  <si>
    <t>145</t>
  </si>
  <si>
    <t>曾利</t>
  </si>
  <si>
    <t>80</t>
  </si>
  <si>
    <t>赵峰</t>
  </si>
  <si>
    <t>97</t>
  </si>
  <si>
    <t>143.5</t>
  </si>
  <si>
    <t>10</t>
  </si>
  <si>
    <t>刘慧玲</t>
  </si>
  <si>
    <t>57.5</t>
  </si>
  <si>
    <t>138.5</t>
  </si>
  <si>
    <t>李涛</t>
  </si>
  <si>
    <t>39</t>
  </si>
  <si>
    <t>99</t>
  </si>
  <si>
    <t>138</t>
  </si>
  <si>
    <t>彭林佳</t>
  </si>
  <si>
    <t>江西省吉安市永新县初中音乐</t>
  </si>
  <si>
    <t>游倩</t>
  </si>
  <si>
    <t>钟玲</t>
  </si>
  <si>
    <t>陈林琪</t>
  </si>
  <si>
    <t>罗菁</t>
  </si>
  <si>
    <t>彭莉娟</t>
  </si>
  <si>
    <t>丁洁</t>
  </si>
  <si>
    <t>易雨鑫</t>
  </si>
  <si>
    <t>罗秋蓉</t>
  </si>
  <si>
    <t>李静怡</t>
  </si>
  <si>
    <t>戴雨茜</t>
  </si>
  <si>
    <t>江西省吉安市永新县初中英语</t>
  </si>
  <si>
    <t>王洁</t>
  </si>
  <si>
    <t>左艳霞</t>
  </si>
  <si>
    <t>邹霞</t>
  </si>
  <si>
    <t>雷海霞</t>
  </si>
  <si>
    <t>张爱华</t>
  </si>
  <si>
    <t>史锦佳</t>
  </si>
  <si>
    <t>江西省吉安市永新县初中语文</t>
  </si>
  <si>
    <t>谢芳馨</t>
  </si>
  <si>
    <t>黄若佩</t>
  </si>
  <si>
    <t>周燕飞</t>
  </si>
  <si>
    <t>饶艳婷</t>
  </si>
  <si>
    <t>刘惠玲</t>
  </si>
  <si>
    <t>合计得分</t>
  </si>
  <si>
    <t>备注</t>
  </si>
  <si>
    <t>1</t>
  </si>
  <si>
    <t>1</t>
  </si>
  <si>
    <t>2</t>
  </si>
  <si>
    <t>3</t>
  </si>
  <si>
    <t>2</t>
  </si>
  <si>
    <t>3</t>
  </si>
  <si>
    <t>1</t>
  </si>
  <si>
    <t>2</t>
  </si>
  <si>
    <t>3</t>
  </si>
  <si>
    <t>1</t>
  </si>
  <si>
    <t>1</t>
  </si>
  <si>
    <t>报考人
姓名</t>
  </si>
  <si>
    <t>试讲分数</t>
  </si>
  <si>
    <t>技能分数</t>
  </si>
  <si>
    <t>面试合计分</t>
  </si>
  <si>
    <t>2</t>
  </si>
  <si>
    <t>3</t>
  </si>
  <si>
    <t>1</t>
  </si>
  <si>
    <t>2</t>
  </si>
  <si>
    <t>名次</t>
  </si>
  <si>
    <t>笔试总分</t>
  </si>
  <si>
    <t>笔试折
算分</t>
  </si>
  <si>
    <t>面试折
算分</t>
  </si>
  <si>
    <t>缺考</t>
  </si>
  <si>
    <t>3</t>
  </si>
  <si>
    <t>3</t>
  </si>
  <si>
    <t>2</t>
  </si>
  <si>
    <t>李云</t>
  </si>
  <si>
    <t>笔试总分</t>
  </si>
  <si>
    <t>笔试折
算分</t>
  </si>
  <si>
    <t>面试分数</t>
  </si>
  <si>
    <t>面试折
算分</t>
  </si>
  <si>
    <t>合计得分</t>
  </si>
  <si>
    <t>名次</t>
  </si>
  <si>
    <t>备注</t>
  </si>
  <si>
    <t>缺考</t>
  </si>
  <si>
    <t>入闱体检考察</t>
  </si>
  <si>
    <t>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</si>
</sst>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1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7" applyNumberFormat="0" applyAlignment="0" applyProtection="0"/>
    <xf numFmtId="0" fontId="34" fillId="22" borderId="7" applyNumberFormat="0" applyAlignment="0" applyProtection="0"/>
    <xf numFmtId="0" fontId="35" fillId="23" borderId="8" applyNumberFormat="0" applyAlignment="0" applyProtection="0"/>
    <xf numFmtId="0" fontId="36" fillId="23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2" fillId="31" borderId="7" applyNumberFormat="0" applyAlignment="0" applyProtection="0"/>
    <xf numFmtId="0" fontId="42" fillId="31" borderId="7" applyNumberFormat="0" applyAlignment="0" applyProtection="0"/>
    <xf numFmtId="0" fontId="43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0" fillId="32" borderId="11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4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176" fontId="44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49" fontId="44" fillId="0" borderId="12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8" fillId="0" borderId="0" xfId="0" applyNumberFormat="1" applyFont="1" applyAlignment="1">
      <alignment vertical="center"/>
    </xf>
    <xf numFmtId="176" fontId="44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44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176" fontId="0" fillId="0" borderId="12" xfId="64" applyNumberFormat="1" applyFont="1" applyBorder="1" applyAlignment="1">
      <alignment horizontal="center" vertical="center"/>
      <protection/>
    </xf>
    <xf numFmtId="176" fontId="45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44" fillId="0" borderId="12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76" fontId="44" fillId="0" borderId="12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zoomScalePageLayoutView="0" workbookViewId="0" topLeftCell="A40">
      <selection activeCell="N74" sqref="N74"/>
    </sheetView>
  </sheetViews>
  <sheetFormatPr defaultColWidth="9.00390625" defaultRowHeight="15"/>
  <cols>
    <col min="1" max="1" width="6.00390625" style="0" customWidth="1"/>
    <col min="2" max="2" width="11.28125" style="0" customWidth="1"/>
    <col min="3" max="3" width="26.8515625" style="0" customWidth="1"/>
    <col min="7" max="7" width="8.57421875" style="0" customWidth="1"/>
    <col min="8" max="8" width="9.421875" style="0" customWidth="1"/>
    <col min="9" max="9" width="10.140625" style="0" customWidth="1"/>
    <col min="10" max="10" width="10.00390625" style="0" customWidth="1"/>
    <col min="11" max="11" width="8.7109375" style="0" customWidth="1"/>
    <col min="12" max="12" width="11.421875" style="0" customWidth="1"/>
    <col min="13" max="13" width="6.140625" style="0" customWidth="1"/>
    <col min="14" max="14" width="12.00390625" style="0" customWidth="1"/>
  </cols>
  <sheetData>
    <row r="1" spans="1:14" s="22" customFormat="1" ht="26.25" customHeight="1">
      <c r="A1" s="23" t="s">
        <v>0</v>
      </c>
      <c r="B1" s="23" t="s">
        <v>136</v>
      </c>
      <c r="C1" s="23" t="s">
        <v>1</v>
      </c>
      <c r="D1" s="24" t="s">
        <v>2</v>
      </c>
      <c r="E1" s="24" t="s">
        <v>3</v>
      </c>
      <c r="F1" s="24" t="s">
        <v>153</v>
      </c>
      <c r="G1" s="26" t="s">
        <v>154</v>
      </c>
      <c r="H1" s="24" t="s">
        <v>155</v>
      </c>
      <c r="I1" s="26" t="s">
        <v>156</v>
      </c>
      <c r="J1" s="24" t="s">
        <v>157</v>
      </c>
      <c r="K1" s="24" t="s">
        <v>158</v>
      </c>
      <c r="L1" s="24" t="s">
        <v>159</v>
      </c>
      <c r="M1" s="21"/>
      <c r="N1" s="21"/>
    </row>
    <row r="2" spans="1:14" ht="19.5" customHeight="1">
      <c r="A2" s="2" t="s">
        <v>142</v>
      </c>
      <c r="B2" s="23" t="s">
        <v>4</v>
      </c>
      <c r="C2" s="23" t="s">
        <v>5</v>
      </c>
      <c r="D2" s="24">
        <v>90</v>
      </c>
      <c r="E2" s="24">
        <v>109.5</v>
      </c>
      <c r="F2" s="24">
        <v>199.5</v>
      </c>
      <c r="G2" s="24">
        <f aca="true" t="shared" si="0" ref="G2:G10">F2*0.2</f>
        <v>39.900000000000006</v>
      </c>
      <c r="H2" s="24">
        <v>82.45</v>
      </c>
      <c r="I2" s="24">
        <f aca="true" t="shared" si="1" ref="I2:I9">H2*0.5</f>
        <v>41.225</v>
      </c>
      <c r="J2" s="24">
        <f aca="true" t="shared" si="2" ref="J2:J9">G2+I2</f>
        <v>81.125</v>
      </c>
      <c r="K2" s="23">
        <v>1</v>
      </c>
      <c r="L2" s="27" t="s">
        <v>161</v>
      </c>
      <c r="M2" s="9"/>
      <c r="N2" s="9"/>
    </row>
    <row r="3" spans="1:14" ht="19.5" customHeight="1">
      <c r="A3" s="2" t="s">
        <v>143</v>
      </c>
      <c r="B3" s="23" t="s">
        <v>7</v>
      </c>
      <c r="C3" s="23" t="s">
        <v>5</v>
      </c>
      <c r="D3" s="24">
        <v>47.5</v>
      </c>
      <c r="E3" s="24">
        <v>119</v>
      </c>
      <c r="F3" s="24">
        <v>166.5</v>
      </c>
      <c r="G3" s="24">
        <f t="shared" si="0"/>
        <v>33.300000000000004</v>
      </c>
      <c r="H3" s="24">
        <v>84.2</v>
      </c>
      <c r="I3" s="24">
        <f t="shared" si="1"/>
        <v>42.1</v>
      </c>
      <c r="J3" s="24">
        <f t="shared" si="2"/>
        <v>75.4</v>
      </c>
      <c r="K3" s="23">
        <v>2</v>
      </c>
      <c r="L3" s="27" t="s">
        <v>161</v>
      </c>
      <c r="M3" s="9"/>
      <c r="N3" s="9"/>
    </row>
    <row r="4" spans="1:14" ht="19.5" customHeight="1">
      <c r="A4" s="2" t="s">
        <v>149</v>
      </c>
      <c r="B4" s="23" t="s">
        <v>9</v>
      </c>
      <c r="C4" s="23" t="s">
        <v>5</v>
      </c>
      <c r="D4" s="24">
        <v>46.5</v>
      </c>
      <c r="E4" s="24">
        <v>112</v>
      </c>
      <c r="F4" s="24">
        <v>158.5</v>
      </c>
      <c r="G4" s="24">
        <f t="shared" si="0"/>
        <v>31.700000000000003</v>
      </c>
      <c r="H4" s="24">
        <v>83.12</v>
      </c>
      <c r="I4" s="24">
        <f t="shared" si="1"/>
        <v>41.56</v>
      </c>
      <c r="J4" s="24">
        <f t="shared" si="2"/>
        <v>73.26</v>
      </c>
      <c r="K4" s="23">
        <v>3</v>
      </c>
      <c r="L4" s="27" t="s">
        <v>161</v>
      </c>
      <c r="M4" s="9"/>
      <c r="N4" s="9"/>
    </row>
    <row r="5" spans="1:14" ht="19.5" customHeight="1">
      <c r="A5" s="2" t="s">
        <v>11</v>
      </c>
      <c r="B5" s="23" t="s">
        <v>8</v>
      </c>
      <c r="C5" s="23" t="s">
        <v>5</v>
      </c>
      <c r="D5" s="24">
        <v>62.5</v>
      </c>
      <c r="E5" s="24">
        <v>97.5</v>
      </c>
      <c r="F5" s="24">
        <v>160</v>
      </c>
      <c r="G5" s="24">
        <f t="shared" si="0"/>
        <v>32</v>
      </c>
      <c r="H5" s="24">
        <v>78.42</v>
      </c>
      <c r="I5" s="24">
        <f t="shared" si="1"/>
        <v>39.21</v>
      </c>
      <c r="J5" s="24">
        <f t="shared" si="2"/>
        <v>71.21000000000001</v>
      </c>
      <c r="K5" s="23">
        <v>4</v>
      </c>
      <c r="L5" s="24"/>
      <c r="M5" s="9"/>
      <c r="N5" s="9"/>
    </row>
    <row r="6" spans="1:14" ht="19.5" customHeight="1">
      <c r="A6" s="2" t="s">
        <v>14</v>
      </c>
      <c r="B6" s="23" t="s">
        <v>12</v>
      </c>
      <c r="C6" s="23" t="s">
        <v>5</v>
      </c>
      <c r="D6" s="24">
        <v>65.5</v>
      </c>
      <c r="E6" s="24">
        <v>91</v>
      </c>
      <c r="F6" s="24">
        <v>156.5</v>
      </c>
      <c r="G6" s="24">
        <f t="shared" si="0"/>
        <v>31.3</v>
      </c>
      <c r="H6" s="24">
        <v>76.84</v>
      </c>
      <c r="I6" s="24">
        <f t="shared" si="1"/>
        <v>38.42</v>
      </c>
      <c r="J6" s="24">
        <f t="shared" si="2"/>
        <v>69.72</v>
      </c>
      <c r="K6" s="23">
        <v>5</v>
      </c>
      <c r="L6" s="24"/>
      <c r="M6" s="9"/>
      <c r="N6" s="9"/>
    </row>
    <row r="7" spans="1:14" ht="19.5" customHeight="1">
      <c r="A7" s="2" t="s">
        <v>16</v>
      </c>
      <c r="B7" s="23" t="s">
        <v>15</v>
      </c>
      <c r="C7" s="23" t="s">
        <v>5</v>
      </c>
      <c r="D7" s="24">
        <v>51</v>
      </c>
      <c r="E7" s="24">
        <v>104</v>
      </c>
      <c r="F7" s="24">
        <v>155</v>
      </c>
      <c r="G7" s="24">
        <f t="shared" si="0"/>
        <v>31</v>
      </c>
      <c r="H7" s="24">
        <v>76.87</v>
      </c>
      <c r="I7" s="24">
        <f t="shared" si="1"/>
        <v>38.435</v>
      </c>
      <c r="J7" s="24">
        <f t="shared" si="2"/>
        <v>69.435</v>
      </c>
      <c r="K7" s="23">
        <v>6</v>
      </c>
      <c r="L7" s="24"/>
      <c r="M7" s="9"/>
      <c r="N7" s="9"/>
    </row>
    <row r="8" spans="1:14" ht="19.5" customHeight="1">
      <c r="A8" s="2" t="s">
        <v>18</v>
      </c>
      <c r="B8" s="23" t="s">
        <v>19</v>
      </c>
      <c r="C8" s="23" t="s">
        <v>5</v>
      </c>
      <c r="D8" s="24">
        <v>48</v>
      </c>
      <c r="E8" s="24">
        <v>87</v>
      </c>
      <c r="F8" s="24">
        <v>135</v>
      </c>
      <c r="G8" s="24">
        <f t="shared" si="0"/>
        <v>27</v>
      </c>
      <c r="H8" s="24">
        <v>82.82</v>
      </c>
      <c r="I8" s="24">
        <f t="shared" si="1"/>
        <v>41.41</v>
      </c>
      <c r="J8" s="24">
        <f t="shared" si="2"/>
        <v>68.41</v>
      </c>
      <c r="K8" s="23">
        <v>7</v>
      </c>
      <c r="L8" s="24"/>
      <c r="M8" s="9"/>
      <c r="N8" s="9"/>
    </row>
    <row r="9" spans="1:14" ht="19.5" customHeight="1">
      <c r="A9" s="2" t="s">
        <v>20</v>
      </c>
      <c r="B9" s="23" t="s">
        <v>17</v>
      </c>
      <c r="C9" s="23" t="s">
        <v>5</v>
      </c>
      <c r="D9" s="24">
        <v>64</v>
      </c>
      <c r="E9" s="24">
        <v>81.5</v>
      </c>
      <c r="F9" s="24">
        <v>145.5</v>
      </c>
      <c r="G9" s="24">
        <f t="shared" si="0"/>
        <v>29.1</v>
      </c>
      <c r="H9" s="24">
        <v>78.21</v>
      </c>
      <c r="I9" s="24">
        <f t="shared" si="1"/>
        <v>39.105</v>
      </c>
      <c r="J9" s="24">
        <f t="shared" si="2"/>
        <v>68.205</v>
      </c>
      <c r="K9" s="23">
        <v>8</v>
      </c>
      <c r="L9" s="24"/>
      <c r="M9" s="9"/>
      <c r="N9" s="9"/>
    </row>
    <row r="10" spans="1:14" ht="19.5" customHeight="1">
      <c r="A10" s="2" t="s">
        <v>22</v>
      </c>
      <c r="B10" s="23" t="s">
        <v>21</v>
      </c>
      <c r="C10" s="23" t="s">
        <v>5</v>
      </c>
      <c r="D10" s="24">
        <v>47</v>
      </c>
      <c r="E10" s="24">
        <v>87</v>
      </c>
      <c r="F10" s="24">
        <v>134</v>
      </c>
      <c r="G10" s="24">
        <f t="shared" si="0"/>
        <v>26.8</v>
      </c>
      <c r="H10" s="24"/>
      <c r="I10" s="24"/>
      <c r="J10" s="24"/>
      <c r="K10" s="24" t="s">
        <v>160</v>
      </c>
      <c r="L10" s="25"/>
      <c r="M10" s="9"/>
      <c r="N10" s="9"/>
    </row>
    <row r="11" spans="1:14" ht="19.5" customHeight="1">
      <c r="A11" s="2"/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9"/>
      <c r="N11" s="9"/>
    </row>
    <row r="12" spans="1:14" ht="19.5" customHeight="1">
      <c r="A12" s="2">
        <v>1</v>
      </c>
      <c r="B12" s="2" t="s">
        <v>34</v>
      </c>
      <c r="C12" s="2" t="s">
        <v>35</v>
      </c>
      <c r="D12" s="5">
        <v>76.5</v>
      </c>
      <c r="E12" s="5">
        <v>119</v>
      </c>
      <c r="F12" s="5">
        <v>195.5</v>
      </c>
      <c r="G12" s="5">
        <f aca="true" t="shared" si="3" ref="G12:G17">F12*0.2</f>
        <v>39.1</v>
      </c>
      <c r="H12" s="5">
        <v>81.07</v>
      </c>
      <c r="I12" s="5">
        <f>H12*0.5</f>
        <v>40.535</v>
      </c>
      <c r="J12" s="5">
        <f>G12+I12</f>
        <v>79.63499999999999</v>
      </c>
      <c r="K12" s="2">
        <v>1</v>
      </c>
      <c r="L12" s="27" t="s">
        <v>161</v>
      </c>
      <c r="M12" s="9"/>
      <c r="N12" s="9"/>
    </row>
    <row r="13" spans="1:14" ht="19.5" customHeight="1">
      <c r="A13" s="2">
        <v>2</v>
      </c>
      <c r="B13" s="2" t="s">
        <v>36</v>
      </c>
      <c r="C13" s="2" t="s">
        <v>35</v>
      </c>
      <c r="D13" s="5">
        <v>76.5</v>
      </c>
      <c r="E13" s="5">
        <v>118</v>
      </c>
      <c r="F13" s="5">
        <v>194.5</v>
      </c>
      <c r="G13" s="5">
        <f t="shared" si="3"/>
        <v>38.900000000000006</v>
      </c>
      <c r="H13" s="5">
        <v>80.08</v>
      </c>
      <c r="I13" s="5">
        <f>H13*0.5</f>
        <v>40.04</v>
      </c>
      <c r="J13" s="5">
        <f>G13+I13</f>
        <v>78.94</v>
      </c>
      <c r="K13" s="2">
        <v>2</v>
      </c>
      <c r="L13" s="27" t="s">
        <v>161</v>
      </c>
      <c r="M13" s="9"/>
      <c r="N13" s="9"/>
    </row>
    <row r="14" spans="1:14" ht="19.5" customHeight="1">
      <c r="A14" s="2">
        <v>3</v>
      </c>
      <c r="B14" s="2" t="s">
        <v>38</v>
      </c>
      <c r="C14" s="2" t="s">
        <v>35</v>
      </c>
      <c r="D14" s="5">
        <v>76.5</v>
      </c>
      <c r="E14" s="5">
        <v>111</v>
      </c>
      <c r="F14" s="5">
        <v>187.5</v>
      </c>
      <c r="G14" s="5">
        <f t="shared" si="3"/>
        <v>37.5</v>
      </c>
      <c r="H14" s="5">
        <v>80.5</v>
      </c>
      <c r="I14" s="5">
        <f>H14*0.5</f>
        <v>40.25</v>
      </c>
      <c r="J14" s="5">
        <f>G14+I14</f>
        <v>77.75</v>
      </c>
      <c r="K14" s="2">
        <v>3</v>
      </c>
      <c r="L14" s="5"/>
      <c r="M14" s="9"/>
      <c r="N14" s="9"/>
    </row>
    <row r="15" spans="1:14" ht="19.5" customHeight="1">
      <c r="A15" s="2">
        <v>4</v>
      </c>
      <c r="B15" s="2" t="s">
        <v>39</v>
      </c>
      <c r="C15" s="2" t="s">
        <v>35</v>
      </c>
      <c r="D15" s="5">
        <v>60.5</v>
      </c>
      <c r="E15" s="5">
        <v>126</v>
      </c>
      <c r="F15" s="5">
        <v>186.5</v>
      </c>
      <c r="G15" s="5">
        <f t="shared" si="3"/>
        <v>37.300000000000004</v>
      </c>
      <c r="H15" s="5">
        <v>77.75</v>
      </c>
      <c r="I15" s="5">
        <f>H15*0.5</f>
        <v>38.875</v>
      </c>
      <c r="J15" s="5">
        <f>G15+I15</f>
        <v>76.17500000000001</v>
      </c>
      <c r="K15" s="2">
        <v>4</v>
      </c>
      <c r="L15" s="5"/>
      <c r="M15" s="9"/>
      <c r="N15" s="9"/>
    </row>
    <row r="16" spans="1:14" ht="19.5" customHeight="1">
      <c r="A16" s="2">
        <v>5</v>
      </c>
      <c r="B16" s="2" t="s">
        <v>40</v>
      </c>
      <c r="C16" s="2" t="s">
        <v>35</v>
      </c>
      <c r="D16" s="5">
        <v>55</v>
      </c>
      <c r="E16" s="5">
        <v>110</v>
      </c>
      <c r="F16" s="5">
        <v>165</v>
      </c>
      <c r="G16" s="5">
        <f t="shared" si="3"/>
        <v>33</v>
      </c>
      <c r="H16" s="5">
        <v>83.82</v>
      </c>
      <c r="I16" s="5">
        <f>H16*0.5</f>
        <v>41.91</v>
      </c>
      <c r="J16" s="5">
        <f>G16+I16</f>
        <v>74.91</v>
      </c>
      <c r="K16" s="2">
        <v>5</v>
      </c>
      <c r="L16" s="5"/>
      <c r="M16" s="9"/>
      <c r="N16" s="9"/>
    </row>
    <row r="17" spans="1:14" ht="19.5" customHeight="1">
      <c r="A17" s="2" t="s">
        <v>16</v>
      </c>
      <c r="B17" s="2" t="s">
        <v>42</v>
      </c>
      <c r="C17" s="2" t="s">
        <v>35</v>
      </c>
      <c r="D17" s="5">
        <v>56</v>
      </c>
      <c r="E17" s="5">
        <v>108</v>
      </c>
      <c r="F17" s="5">
        <v>164</v>
      </c>
      <c r="G17" s="5">
        <f t="shared" si="3"/>
        <v>32.800000000000004</v>
      </c>
      <c r="H17" s="5"/>
      <c r="I17" s="5"/>
      <c r="J17" s="5"/>
      <c r="K17" s="8" t="s">
        <v>148</v>
      </c>
      <c r="L17" s="5"/>
      <c r="M17" s="9"/>
      <c r="N17" s="9"/>
    </row>
    <row r="18" spans="1:14" ht="19.5" customHeight="1">
      <c r="A18" s="2"/>
      <c r="B18" s="2"/>
      <c r="C18" s="2"/>
      <c r="D18" s="5"/>
      <c r="E18" s="5"/>
      <c r="F18" s="5"/>
      <c r="G18" s="5"/>
      <c r="H18" s="5"/>
      <c r="I18" s="5"/>
      <c r="J18" s="5"/>
      <c r="K18" s="5"/>
      <c r="L18" s="5"/>
      <c r="M18" s="9"/>
      <c r="N18" s="9"/>
    </row>
    <row r="19" spans="1:14" ht="19.5" customHeight="1">
      <c r="A19" s="2" t="s">
        <v>126</v>
      </c>
      <c r="B19" s="2" t="s">
        <v>44</v>
      </c>
      <c r="C19" s="2" t="s">
        <v>45</v>
      </c>
      <c r="D19" s="5">
        <v>82.5</v>
      </c>
      <c r="E19" s="5">
        <v>120.5</v>
      </c>
      <c r="F19" s="5">
        <v>203</v>
      </c>
      <c r="G19" s="5">
        <f aca="true" t="shared" si="4" ref="G19:G30">F19*0.2</f>
        <v>40.6</v>
      </c>
      <c r="H19" s="5">
        <v>88.2</v>
      </c>
      <c r="I19" s="5">
        <f aca="true" t="shared" si="5" ref="I19:I28">H19*0.5</f>
        <v>44.1</v>
      </c>
      <c r="J19" s="5">
        <f aca="true" t="shared" si="6" ref="J19:J28">G19+I19</f>
        <v>84.7</v>
      </c>
      <c r="K19" s="2">
        <v>1</v>
      </c>
      <c r="L19" s="27" t="s">
        <v>161</v>
      </c>
      <c r="M19" s="9"/>
      <c r="N19" s="9"/>
    </row>
    <row r="20" spans="1:14" ht="19.5" customHeight="1">
      <c r="A20" s="2" t="s">
        <v>129</v>
      </c>
      <c r="B20" s="2" t="s">
        <v>46</v>
      </c>
      <c r="C20" s="2" t="s">
        <v>45</v>
      </c>
      <c r="D20" s="5">
        <v>81</v>
      </c>
      <c r="E20" s="5">
        <v>116</v>
      </c>
      <c r="F20" s="5">
        <v>197</v>
      </c>
      <c r="G20" s="5">
        <f t="shared" si="4"/>
        <v>39.400000000000006</v>
      </c>
      <c r="H20" s="5">
        <v>85.8</v>
      </c>
      <c r="I20" s="5">
        <f t="shared" si="5"/>
        <v>42.9</v>
      </c>
      <c r="J20" s="5">
        <f t="shared" si="6"/>
        <v>82.30000000000001</v>
      </c>
      <c r="K20" s="2">
        <v>2</v>
      </c>
      <c r="L20" s="27" t="s">
        <v>161</v>
      </c>
      <c r="M20" s="9"/>
      <c r="N20" s="9"/>
    </row>
    <row r="21" spans="1:14" ht="19.5" customHeight="1">
      <c r="A21" s="2" t="s">
        <v>130</v>
      </c>
      <c r="B21" s="2" t="s">
        <v>48</v>
      </c>
      <c r="C21" s="2" t="s">
        <v>45</v>
      </c>
      <c r="D21" s="5">
        <v>77</v>
      </c>
      <c r="E21" s="5">
        <v>118</v>
      </c>
      <c r="F21" s="5">
        <v>195</v>
      </c>
      <c r="G21" s="5">
        <f t="shared" si="4"/>
        <v>39</v>
      </c>
      <c r="H21" s="5">
        <v>84</v>
      </c>
      <c r="I21" s="5">
        <f t="shared" si="5"/>
        <v>42</v>
      </c>
      <c r="J21" s="5">
        <f t="shared" si="6"/>
        <v>81</v>
      </c>
      <c r="K21" s="2">
        <v>3</v>
      </c>
      <c r="L21" s="27" t="s">
        <v>161</v>
      </c>
      <c r="M21" s="9"/>
      <c r="N21" s="9"/>
    </row>
    <row r="22" spans="1:14" ht="19.5" customHeight="1">
      <c r="A22" s="2" t="s">
        <v>11</v>
      </c>
      <c r="B22" s="2" t="s">
        <v>49</v>
      </c>
      <c r="C22" s="2" t="s">
        <v>45</v>
      </c>
      <c r="D22" s="5">
        <v>77.5</v>
      </c>
      <c r="E22" s="5">
        <v>117.5</v>
      </c>
      <c r="F22" s="5">
        <v>195</v>
      </c>
      <c r="G22" s="5">
        <f t="shared" si="4"/>
        <v>39</v>
      </c>
      <c r="H22" s="5">
        <v>84</v>
      </c>
      <c r="I22" s="5">
        <f t="shared" si="5"/>
        <v>42</v>
      </c>
      <c r="J22" s="5">
        <f t="shared" si="6"/>
        <v>81</v>
      </c>
      <c r="K22" s="7" t="s">
        <v>150</v>
      </c>
      <c r="L22" s="27" t="s">
        <v>161</v>
      </c>
      <c r="M22" s="9"/>
      <c r="N22" s="9"/>
    </row>
    <row r="23" spans="1:14" ht="19.5" customHeight="1">
      <c r="A23" s="2" t="s">
        <v>14</v>
      </c>
      <c r="B23" s="2" t="s">
        <v>51</v>
      </c>
      <c r="C23" s="2" t="s">
        <v>45</v>
      </c>
      <c r="D23" s="5">
        <v>81.5</v>
      </c>
      <c r="E23" s="5">
        <v>110.5</v>
      </c>
      <c r="F23" s="5">
        <v>192</v>
      </c>
      <c r="G23" s="5">
        <f t="shared" si="4"/>
        <v>38.400000000000006</v>
      </c>
      <c r="H23" s="5">
        <v>84.8</v>
      </c>
      <c r="I23" s="5">
        <f t="shared" si="5"/>
        <v>42.4</v>
      </c>
      <c r="J23" s="5">
        <f t="shared" si="6"/>
        <v>80.80000000000001</v>
      </c>
      <c r="K23" s="2">
        <v>5</v>
      </c>
      <c r="L23" s="5"/>
      <c r="M23" s="9"/>
      <c r="N23" s="9"/>
    </row>
    <row r="24" spans="1:14" ht="19.5" customHeight="1">
      <c r="A24" s="2" t="s">
        <v>16</v>
      </c>
      <c r="B24" s="2" t="s">
        <v>53</v>
      </c>
      <c r="C24" s="2" t="s">
        <v>45</v>
      </c>
      <c r="D24" s="5">
        <v>65</v>
      </c>
      <c r="E24" s="5">
        <v>118.5</v>
      </c>
      <c r="F24" s="5">
        <v>183.5</v>
      </c>
      <c r="G24" s="5">
        <f t="shared" si="4"/>
        <v>36.7</v>
      </c>
      <c r="H24" s="5">
        <v>83.2</v>
      </c>
      <c r="I24" s="5">
        <f t="shared" si="5"/>
        <v>41.6</v>
      </c>
      <c r="J24" s="5">
        <f t="shared" si="6"/>
        <v>78.30000000000001</v>
      </c>
      <c r="K24" s="2">
        <v>6</v>
      </c>
      <c r="L24" s="5"/>
      <c r="M24" s="9"/>
      <c r="N24" s="9"/>
    </row>
    <row r="25" spans="1:14" ht="19.5" customHeight="1">
      <c r="A25" s="2" t="s">
        <v>18</v>
      </c>
      <c r="B25" s="2" t="s">
        <v>50</v>
      </c>
      <c r="C25" s="2" t="s">
        <v>45</v>
      </c>
      <c r="D25" s="5">
        <v>79.5</v>
      </c>
      <c r="E25" s="5">
        <v>114</v>
      </c>
      <c r="F25" s="5">
        <v>193.5</v>
      </c>
      <c r="G25" s="5">
        <f t="shared" si="4"/>
        <v>38.7</v>
      </c>
      <c r="H25" s="5">
        <v>78.8</v>
      </c>
      <c r="I25" s="5">
        <f t="shared" si="5"/>
        <v>39.4</v>
      </c>
      <c r="J25" s="5">
        <f t="shared" si="6"/>
        <v>78.1</v>
      </c>
      <c r="K25" s="2">
        <v>7</v>
      </c>
      <c r="L25" s="5"/>
      <c r="M25" s="9"/>
      <c r="N25" s="9"/>
    </row>
    <row r="26" spans="1:14" ht="19.5" customHeight="1">
      <c r="A26" s="2" t="s">
        <v>20</v>
      </c>
      <c r="B26" s="2" t="s">
        <v>52</v>
      </c>
      <c r="C26" s="2" t="s">
        <v>45</v>
      </c>
      <c r="D26" s="5">
        <v>75.5</v>
      </c>
      <c r="E26" s="5">
        <v>111</v>
      </c>
      <c r="F26" s="5">
        <v>186.5</v>
      </c>
      <c r="G26" s="5">
        <f t="shared" si="4"/>
        <v>37.300000000000004</v>
      </c>
      <c r="H26" s="5">
        <v>81.4</v>
      </c>
      <c r="I26" s="5">
        <f t="shared" si="5"/>
        <v>40.7</v>
      </c>
      <c r="J26" s="5">
        <f t="shared" si="6"/>
        <v>78</v>
      </c>
      <c r="K26" s="2">
        <v>8</v>
      </c>
      <c r="L26" s="5"/>
      <c r="M26" s="9"/>
      <c r="N26" s="9"/>
    </row>
    <row r="27" spans="1:14" ht="19.5" customHeight="1">
      <c r="A27" s="2" t="s">
        <v>22</v>
      </c>
      <c r="B27" s="2" t="s">
        <v>55</v>
      </c>
      <c r="C27" s="2" t="s">
        <v>45</v>
      </c>
      <c r="D27" s="5">
        <v>71.5</v>
      </c>
      <c r="E27" s="5">
        <v>106</v>
      </c>
      <c r="F27" s="5">
        <v>177.5</v>
      </c>
      <c r="G27" s="5">
        <f t="shared" si="4"/>
        <v>35.5</v>
      </c>
      <c r="H27" s="5">
        <v>82.2</v>
      </c>
      <c r="I27" s="5">
        <f t="shared" si="5"/>
        <v>41.1</v>
      </c>
      <c r="J27" s="5">
        <f t="shared" si="6"/>
        <v>76.6</v>
      </c>
      <c r="K27" s="2">
        <v>9</v>
      </c>
      <c r="L27" s="5"/>
      <c r="M27" s="9"/>
      <c r="N27" s="9"/>
    </row>
    <row r="28" spans="1:14" ht="19.5" customHeight="1">
      <c r="A28" s="2" t="s">
        <v>90</v>
      </c>
      <c r="B28" s="2" t="s">
        <v>60</v>
      </c>
      <c r="C28" s="2" t="s">
        <v>45</v>
      </c>
      <c r="D28" s="5">
        <v>82</v>
      </c>
      <c r="E28" s="5">
        <v>90.5</v>
      </c>
      <c r="F28" s="5">
        <v>172.5</v>
      </c>
      <c r="G28" s="5">
        <f t="shared" si="4"/>
        <v>34.5</v>
      </c>
      <c r="H28" s="5">
        <v>80</v>
      </c>
      <c r="I28" s="5">
        <f t="shared" si="5"/>
        <v>40</v>
      </c>
      <c r="J28" s="5">
        <f t="shared" si="6"/>
        <v>74.5</v>
      </c>
      <c r="K28" s="2">
        <v>10</v>
      </c>
      <c r="L28" s="5"/>
      <c r="M28" s="9"/>
      <c r="N28" s="9"/>
    </row>
    <row r="29" spans="1:14" ht="19.5" customHeight="1">
      <c r="A29" s="2" t="s">
        <v>59</v>
      </c>
      <c r="B29" s="2" t="s">
        <v>56</v>
      </c>
      <c r="C29" s="2" t="s">
        <v>45</v>
      </c>
      <c r="D29" s="5">
        <v>79</v>
      </c>
      <c r="E29" s="5">
        <v>98.5</v>
      </c>
      <c r="F29" s="5">
        <v>177.5</v>
      </c>
      <c r="G29" s="5">
        <f t="shared" si="4"/>
        <v>35.5</v>
      </c>
      <c r="H29" s="5"/>
      <c r="I29" s="5"/>
      <c r="J29" s="14"/>
      <c r="K29" s="8" t="s">
        <v>148</v>
      </c>
      <c r="L29" s="5"/>
      <c r="M29" s="9"/>
      <c r="N29" s="9"/>
    </row>
    <row r="30" spans="1:14" ht="19.5" customHeight="1">
      <c r="A30" s="2" t="s">
        <v>61</v>
      </c>
      <c r="B30" s="2" t="s">
        <v>57</v>
      </c>
      <c r="C30" s="2" t="s">
        <v>45</v>
      </c>
      <c r="D30" s="5">
        <v>78</v>
      </c>
      <c r="E30" s="5">
        <v>98.5</v>
      </c>
      <c r="F30" s="5">
        <v>176.5</v>
      </c>
      <c r="G30" s="5">
        <f t="shared" si="4"/>
        <v>35.300000000000004</v>
      </c>
      <c r="H30" s="5"/>
      <c r="I30" s="5"/>
      <c r="J30" s="14"/>
      <c r="K30" s="8" t="s">
        <v>148</v>
      </c>
      <c r="L30" s="5"/>
      <c r="M30" s="9"/>
      <c r="N30" s="9"/>
    </row>
    <row r="31" spans="1:14" ht="19.5" customHeight="1">
      <c r="A31" s="2"/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9"/>
      <c r="N31" s="9"/>
    </row>
    <row r="32" spans="1:14" ht="19.5" customHeight="1">
      <c r="A32" s="2" t="s">
        <v>131</v>
      </c>
      <c r="B32" s="2" t="s">
        <v>62</v>
      </c>
      <c r="C32" s="2" t="s">
        <v>63</v>
      </c>
      <c r="D32" s="5" t="s">
        <v>58</v>
      </c>
      <c r="E32" s="5" t="s">
        <v>64</v>
      </c>
      <c r="F32" s="5" t="s">
        <v>37</v>
      </c>
      <c r="G32" s="5">
        <f aca="true" t="shared" si="7" ref="G32:G43">F32*0.2</f>
        <v>38.900000000000006</v>
      </c>
      <c r="H32" s="5">
        <v>82.4</v>
      </c>
      <c r="I32" s="5">
        <f aca="true" t="shared" si="8" ref="I32:I38">H32*0.5</f>
        <v>41.2</v>
      </c>
      <c r="J32" s="5">
        <f aca="true" t="shared" si="9" ref="J32:J38">G32+I32</f>
        <v>80.10000000000001</v>
      </c>
      <c r="K32" s="2">
        <v>1</v>
      </c>
      <c r="L32" s="27" t="s">
        <v>161</v>
      </c>
      <c r="M32" s="9"/>
      <c r="N32" s="9"/>
    </row>
    <row r="33" spans="1:14" ht="19.5" customHeight="1">
      <c r="A33" s="2" t="s">
        <v>132</v>
      </c>
      <c r="B33" s="2" t="s">
        <v>65</v>
      </c>
      <c r="C33" s="2" t="s">
        <v>63</v>
      </c>
      <c r="D33" s="5" t="s">
        <v>66</v>
      </c>
      <c r="E33" s="5" t="s">
        <v>64</v>
      </c>
      <c r="F33" s="5" t="s">
        <v>67</v>
      </c>
      <c r="G33" s="5">
        <f t="shared" si="7"/>
        <v>36.9</v>
      </c>
      <c r="H33" s="5">
        <v>86.2</v>
      </c>
      <c r="I33" s="5">
        <f t="shared" si="8"/>
        <v>43.1</v>
      </c>
      <c r="J33" s="5">
        <f t="shared" si="9"/>
        <v>80</v>
      </c>
      <c r="K33" s="2">
        <v>2</v>
      </c>
      <c r="L33" s="27" t="s">
        <v>161</v>
      </c>
      <c r="M33" s="9"/>
      <c r="N33" s="9"/>
    </row>
    <row r="34" spans="1:14" ht="19.5" customHeight="1">
      <c r="A34" s="2" t="s">
        <v>133</v>
      </c>
      <c r="B34" s="2" t="s">
        <v>68</v>
      </c>
      <c r="C34" s="2" t="s">
        <v>63</v>
      </c>
      <c r="D34" s="5" t="s">
        <v>69</v>
      </c>
      <c r="E34" s="5" t="s">
        <v>25</v>
      </c>
      <c r="F34" s="5" t="s">
        <v>70</v>
      </c>
      <c r="G34" s="5">
        <f t="shared" si="7"/>
        <v>35.6</v>
      </c>
      <c r="H34" s="5">
        <v>83.6</v>
      </c>
      <c r="I34" s="5">
        <f t="shared" si="8"/>
        <v>41.8</v>
      </c>
      <c r="J34" s="5">
        <f t="shared" si="9"/>
        <v>77.4</v>
      </c>
      <c r="K34" s="2">
        <v>3</v>
      </c>
      <c r="L34" s="27" t="s">
        <v>161</v>
      </c>
      <c r="M34" s="9"/>
      <c r="N34" s="9"/>
    </row>
    <row r="35" spans="1:14" ht="19.5" customHeight="1">
      <c r="A35" s="2" t="s">
        <v>11</v>
      </c>
      <c r="B35" s="2" t="s">
        <v>71</v>
      </c>
      <c r="C35" s="2" t="s">
        <v>63</v>
      </c>
      <c r="D35" s="5" t="s">
        <v>33</v>
      </c>
      <c r="E35" s="5" t="s">
        <v>6</v>
      </c>
      <c r="F35" s="5" t="s">
        <v>13</v>
      </c>
      <c r="G35" s="5">
        <f t="shared" si="7"/>
        <v>31.3</v>
      </c>
      <c r="H35" s="5">
        <v>81.2</v>
      </c>
      <c r="I35" s="5">
        <f t="shared" si="8"/>
        <v>40.6</v>
      </c>
      <c r="J35" s="5">
        <f t="shared" si="9"/>
        <v>71.9</v>
      </c>
      <c r="K35" s="2">
        <v>4</v>
      </c>
      <c r="L35" s="27" t="s">
        <v>161</v>
      </c>
      <c r="M35" s="9"/>
      <c r="N35" s="9"/>
    </row>
    <row r="36" spans="1:14" ht="19.5" customHeight="1">
      <c r="A36" s="2" t="s">
        <v>14</v>
      </c>
      <c r="B36" s="2" t="s">
        <v>72</v>
      </c>
      <c r="C36" s="2" t="s">
        <v>63</v>
      </c>
      <c r="D36" s="5" t="s">
        <v>58</v>
      </c>
      <c r="E36" s="5" t="s">
        <v>73</v>
      </c>
      <c r="F36" s="5" t="s">
        <v>74</v>
      </c>
      <c r="G36" s="5">
        <f t="shared" si="7"/>
        <v>30.3</v>
      </c>
      <c r="H36" s="5">
        <v>82.8</v>
      </c>
      <c r="I36" s="5">
        <f t="shared" si="8"/>
        <v>41.4</v>
      </c>
      <c r="J36" s="5">
        <f t="shared" si="9"/>
        <v>71.7</v>
      </c>
      <c r="K36" s="2">
        <v>5</v>
      </c>
      <c r="L36" s="5"/>
      <c r="M36" s="9"/>
      <c r="N36" s="9"/>
    </row>
    <row r="37" spans="1:14" ht="19.5" customHeight="1">
      <c r="A37" s="2" t="s">
        <v>16</v>
      </c>
      <c r="B37" s="2" t="s">
        <v>82</v>
      </c>
      <c r="C37" s="2" t="s">
        <v>63</v>
      </c>
      <c r="D37" s="5" t="s">
        <v>83</v>
      </c>
      <c r="E37" s="5" t="s">
        <v>41</v>
      </c>
      <c r="F37" s="5" t="s">
        <v>84</v>
      </c>
      <c r="G37" s="5">
        <f t="shared" si="7"/>
        <v>29</v>
      </c>
      <c r="H37" s="5">
        <v>79</v>
      </c>
      <c r="I37" s="5">
        <f t="shared" si="8"/>
        <v>39.5</v>
      </c>
      <c r="J37" s="5">
        <f t="shared" si="9"/>
        <v>68.5</v>
      </c>
      <c r="K37" s="2">
        <v>6</v>
      </c>
      <c r="L37" s="5"/>
      <c r="M37" s="9"/>
      <c r="N37" s="9"/>
    </row>
    <row r="38" spans="1:14" ht="19.5" customHeight="1">
      <c r="A38" s="2" t="s">
        <v>18</v>
      </c>
      <c r="B38" s="2" t="s">
        <v>78</v>
      </c>
      <c r="C38" s="2" t="s">
        <v>63</v>
      </c>
      <c r="D38" s="5" t="s">
        <v>79</v>
      </c>
      <c r="E38" s="5" t="s">
        <v>80</v>
      </c>
      <c r="F38" s="5" t="s">
        <v>81</v>
      </c>
      <c r="G38" s="5">
        <f t="shared" si="7"/>
        <v>29.200000000000003</v>
      </c>
      <c r="H38" s="5">
        <v>77.8</v>
      </c>
      <c r="I38" s="5">
        <f t="shared" si="8"/>
        <v>38.9</v>
      </c>
      <c r="J38" s="5">
        <f t="shared" si="9"/>
        <v>68.1</v>
      </c>
      <c r="K38" s="2">
        <v>7</v>
      </c>
      <c r="L38" s="5"/>
      <c r="M38" s="9"/>
      <c r="N38" s="9"/>
    </row>
    <row r="39" spans="1:14" ht="19.5" customHeight="1">
      <c r="A39" s="2" t="s">
        <v>20</v>
      </c>
      <c r="B39" s="2" t="s">
        <v>75</v>
      </c>
      <c r="C39" s="2" t="s">
        <v>63</v>
      </c>
      <c r="D39" s="5" t="s">
        <v>76</v>
      </c>
      <c r="E39" s="5" t="s">
        <v>43</v>
      </c>
      <c r="F39" s="5" t="s">
        <v>77</v>
      </c>
      <c r="G39" s="5">
        <f t="shared" si="7"/>
        <v>29.8</v>
      </c>
      <c r="H39" s="5"/>
      <c r="I39" s="5"/>
      <c r="J39" s="5"/>
      <c r="K39" s="7" t="s">
        <v>148</v>
      </c>
      <c r="L39" s="5"/>
      <c r="M39" s="9"/>
      <c r="N39" s="9"/>
    </row>
    <row r="40" spans="1:14" ht="19.5" customHeight="1">
      <c r="A40" s="2" t="s">
        <v>22</v>
      </c>
      <c r="B40" s="2" t="s">
        <v>85</v>
      </c>
      <c r="C40" s="2" t="s">
        <v>63</v>
      </c>
      <c r="D40" s="5" t="s">
        <v>54</v>
      </c>
      <c r="E40" s="5" t="s">
        <v>86</v>
      </c>
      <c r="F40" s="5" t="s">
        <v>84</v>
      </c>
      <c r="G40" s="5">
        <f t="shared" si="7"/>
        <v>29</v>
      </c>
      <c r="H40" s="5"/>
      <c r="I40" s="5"/>
      <c r="J40" s="5"/>
      <c r="K40" s="7" t="s">
        <v>148</v>
      </c>
      <c r="L40" s="5"/>
      <c r="M40" s="9"/>
      <c r="N40" s="9"/>
    </row>
    <row r="41" spans="1:14" ht="19.5" customHeight="1">
      <c r="A41" s="2" t="s">
        <v>90</v>
      </c>
      <c r="B41" s="2" t="s">
        <v>87</v>
      </c>
      <c r="C41" s="2" t="s">
        <v>63</v>
      </c>
      <c r="D41" s="5" t="s">
        <v>10</v>
      </c>
      <c r="E41" s="5" t="s">
        <v>88</v>
      </c>
      <c r="F41" s="5" t="s">
        <v>89</v>
      </c>
      <c r="G41" s="5">
        <f t="shared" si="7"/>
        <v>28.700000000000003</v>
      </c>
      <c r="H41" s="5"/>
      <c r="I41" s="5"/>
      <c r="J41" s="5"/>
      <c r="K41" s="7" t="s">
        <v>148</v>
      </c>
      <c r="L41" s="5"/>
      <c r="M41" s="9"/>
      <c r="N41" s="9"/>
    </row>
    <row r="42" spans="1:14" ht="19.5" customHeight="1">
      <c r="A42" s="2" t="s">
        <v>59</v>
      </c>
      <c r="B42" s="2" t="s">
        <v>91</v>
      </c>
      <c r="C42" s="2" t="s">
        <v>63</v>
      </c>
      <c r="D42" s="5" t="s">
        <v>92</v>
      </c>
      <c r="E42" s="5" t="s">
        <v>47</v>
      </c>
      <c r="F42" s="5" t="s">
        <v>93</v>
      </c>
      <c r="G42" s="5">
        <f t="shared" si="7"/>
        <v>27.700000000000003</v>
      </c>
      <c r="H42" s="5"/>
      <c r="I42" s="5"/>
      <c r="J42" s="5"/>
      <c r="K42" s="7" t="s">
        <v>148</v>
      </c>
      <c r="L42" s="5"/>
      <c r="M42" s="9"/>
      <c r="N42" s="9"/>
    </row>
    <row r="43" spans="1:14" ht="19.5" customHeight="1">
      <c r="A43" s="2" t="s">
        <v>61</v>
      </c>
      <c r="B43" s="2" t="s">
        <v>94</v>
      </c>
      <c r="C43" s="2" t="s">
        <v>63</v>
      </c>
      <c r="D43" s="5" t="s">
        <v>95</v>
      </c>
      <c r="E43" s="5" t="s">
        <v>96</v>
      </c>
      <c r="F43" s="5" t="s">
        <v>97</v>
      </c>
      <c r="G43" s="5">
        <f t="shared" si="7"/>
        <v>27.6</v>
      </c>
      <c r="H43" s="5"/>
      <c r="I43" s="5"/>
      <c r="J43" s="5"/>
      <c r="K43" s="7" t="s">
        <v>148</v>
      </c>
      <c r="L43" s="5"/>
      <c r="M43" s="9"/>
      <c r="N43" s="9"/>
    </row>
    <row r="44" spans="1:14" ht="19.5" customHeight="1">
      <c r="A44" s="2"/>
      <c r="B44" s="2"/>
      <c r="C44" s="2"/>
      <c r="D44" s="5"/>
      <c r="E44" s="5"/>
      <c r="F44" s="5"/>
      <c r="G44" s="5"/>
      <c r="H44" s="5"/>
      <c r="I44" s="5"/>
      <c r="J44" s="5"/>
      <c r="K44" s="5"/>
      <c r="L44" s="5"/>
      <c r="M44" s="9"/>
      <c r="N44" s="9"/>
    </row>
    <row r="45" spans="1:14" ht="19.5" customHeight="1">
      <c r="A45" s="2" t="s">
        <v>134</v>
      </c>
      <c r="B45" s="2" t="s">
        <v>109</v>
      </c>
      <c r="C45" s="2" t="s">
        <v>110</v>
      </c>
      <c r="D45" s="5">
        <v>82</v>
      </c>
      <c r="E45" s="5">
        <v>121</v>
      </c>
      <c r="F45" s="5">
        <v>203</v>
      </c>
      <c r="G45" s="5">
        <f aca="true" t="shared" si="10" ref="G45:G51">F45*0.2</f>
        <v>40.6</v>
      </c>
      <c r="H45" s="5">
        <v>87.58</v>
      </c>
      <c r="I45" s="5">
        <f aca="true" t="shared" si="11" ref="I45:I50">H45*0.5</f>
        <v>43.79</v>
      </c>
      <c r="J45" s="5">
        <f aca="true" t="shared" si="12" ref="J45:J50">G45+I45</f>
        <v>84.39</v>
      </c>
      <c r="K45" s="2">
        <v>1</v>
      </c>
      <c r="L45" s="27" t="s">
        <v>161</v>
      </c>
      <c r="M45" s="9"/>
      <c r="N45" s="9"/>
    </row>
    <row r="46" spans="1:14" ht="19.5" customHeight="1">
      <c r="A46" s="7" t="s">
        <v>151</v>
      </c>
      <c r="B46" s="2" t="s">
        <v>112</v>
      </c>
      <c r="C46" s="2" t="s">
        <v>110</v>
      </c>
      <c r="D46" s="5">
        <v>85</v>
      </c>
      <c r="E46" s="5">
        <v>110.5</v>
      </c>
      <c r="F46" s="5">
        <v>195.5</v>
      </c>
      <c r="G46" s="5">
        <f t="shared" si="10"/>
        <v>39.1</v>
      </c>
      <c r="H46" s="5">
        <v>87.92</v>
      </c>
      <c r="I46" s="5">
        <f t="shared" si="11"/>
        <v>43.96</v>
      </c>
      <c r="J46" s="5">
        <f t="shared" si="12"/>
        <v>83.06</v>
      </c>
      <c r="K46" s="2">
        <v>2</v>
      </c>
      <c r="L46" s="27" t="s">
        <v>161</v>
      </c>
      <c r="M46" s="9"/>
      <c r="N46" s="9"/>
    </row>
    <row r="47" spans="1:14" ht="19.5" customHeight="1">
      <c r="A47" s="7" t="s">
        <v>150</v>
      </c>
      <c r="B47" s="2" t="s">
        <v>111</v>
      </c>
      <c r="C47" s="2" t="s">
        <v>110</v>
      </c>
      <c r="D47" s="5">
        <v>84</v>
      </c>
      <c r="E47" s="5">
        <v>118.5</v>
      </c>
      <c r="F47" s="5">
        <v>202.5</v>
      </c>
      <c r="G47" s="5">
        <f t="shared" si="10"/>
        <v>40.5</v>
      </c>
      <c r="H47" s="5">
        <v>85</v>
      </c>
      <c r="I47" s="5">
        <f t="shared" si="11"/>
        <v>42.5</v>
      </c>
      <c r="J47" s="5">
        <f t="shared" si="12"/>
        <v>83</v>
      </c>
      <c r="K47" s="2">
        <v>3</v>
      </c>
      <c r="L47" s="5"/>
      <c r="M47" s="9"/>
      <c r="N47" s="9"/>
    </row>
    <row r="48" spans="1:14" ht="19.5" customHeight="1">
      <c r="A48" s="2" t="s">
        <v>11</v>
      </c>
      <c r="B48" s="2" t="s">
        <v>113</v>
      </c>
      <c r="C48" s="2" t="s">
        <v>110</v>
      </c>
      <c r="D48" s="5">
        <v>80.5</v>
      </c>
      <c r="E48" s="5">
        <v>110</v>
      </c>
      <c r="F48" s="5">
        <v>190.5</v>
      </c>
      <c r="G48" s="5">
        <f t="shared" si="10"/>
        <v>38.1</v>
      </c>
      <c r="H48" s="5">
        <v>82.34</v>
      </c>
      <c r="I48" s="5">
        <f t="shared" si="11"/>
        <v>41.17</v>
      </c>
      <c r="J48" s="5">
        <f t="shared" si="12"/>
        <v>79.27000000000001</v>
      </c>
      <c r="K48" s="2">
        <v>4</v>
      </c>
      <c r="L48" s="5"/>
      <c r="M48" s="9"/>
      <c r="N48" s="9"/>
    </row>
    <row r="49" spans="1:14" s="22" customFormat="1" ht="19.5" customHeight="1">
      <c r="A49" s="18" t="s">
        <v>14</v>
      </c>
      <c r="B49" s="18" t="s">
        <v>152</v>
      </c>
      <c r="C49" s="18" t="s">
        <v>110</v>
      </c>
      <c r="D49" s="19">
        <v>76.5</v>
      </c>
      <c r="E49" s="19">
        <v>109</v>
      </c>
      <c r="F49" s="19">
        <v>185.5</v>
      </c>
      <c r="G49" s="20">
        <f t="shared" si="10"/>
        <v>37.1</v>
      </c>
      <c r="H49" s="20">
        <v>81.68</v>
      </c>
      <c r="I49" s="20">
        <f t="shared" si="11"/>
        <v>40.84</v>
      </c>
      <c r="J49" s="20">
        <f t="shared" si="12"/>
        <v>77.94</v>
      </c>
      <c r="K49" s="18">
        <v>5</v>
      </c>
      <c r="L49" s="20"/>
      <c r="M49" s="21"/>
      <c r="N49" s="21"/>
    </row>
    <row r="50" spans="1:14" ht="19.5" customHeight="1">
      <c r="A50" s="7" t="s">
        <v>16</v>
      </c>
      <c r="B50" s="2" t="s">
        <v>114</v>
      </c>
      <c r="C50" s="2" t="s">
        <v>110</v>
      </c>
      <c r="D50" s="5">
        <v>72</v>
      </c>
      <c r="E50" s="5">
        <v>116.25</v>
      </c>
      <c r="F50" s="5">
        <v>188.25</v>
      </c>
      <c r="G50" s="5">
        <f t="shared" si="10"/>
        <v>37.65</v>
      </c>
      <c r="H50" s="5">
        <v>80.02</v>
      </c>
      <c r="I50" s="5">
        <f t="shared" si="11"/>
        <v>40.01</v>
      </c>
      <c r="J50" s="5">
        <f t="shared" si="12"/>
        <v>77.66</v>
      </c>
      <c r="K50" s="2">
        <v>6</v>
      </c>
      <c r="L50" s="5"/>
      <c r="M50" s="9"/>
      <c r="N50" s="9"/>
    </row>
    <row r="51" spans="1:14" s="1" customFormat="1" ht="19.5" customHeight="1">
      <c r="A51" s="2" t="s">
        <v>18</v>
      </c>
      <c r="B51" s="2" t="s">
        <v>115</v>
      </c>
      <c r="C51" s="2" t="s">
        <v>110</v>
      </c>
      <c r="D51" s="15">
        <v>78.5</v>
      </c>
      <c r="E51" s="15">
        <v>107.5</v>
      </c>
      <c r="F51" s="15">
        <v>186</v>
      </c>
      <c r="G51" s="5">
        <f t="shared" si="10"/>
        <v>37.2</v>
      </c>
      <c r="H51" s="5"/>
      <c r="I51" s="5"/>
      <c r="J51" s="5"/>
      <c r="K51" s="7" t="s">
        <v>148</v>
      </c>
      <c r="L51" s="5"/>
      <c r="M51" s="10"/>
      <c r="N51" s="10"/>
    </row>
    <row r="52" spans="1:14" ht="19.5" customHeight="1">
      <c r="A52" s="2"/>
      <c r="B52" s="2"/>
      <c r="C52" s="2"/>
      <c r="D52" s="5"/>
      <c r="E52" s="5"/>
      <c r="F52" s="5"/>
      <c r="G52" s="5"/>
      <c r="H52" s="5"/>
      <c r="I52" s="5"/>
      <c r="J52" s="5"/>
      <c r="K52" s="5"/>
      <c r="L52" s="5"/>
      <c r="M52" s="9"/>
      <c r="N52" s="9"/>
    </row>
    <row r="53" spans="1:14" ht="19.5" customHeight="1">
      <c r="A53" s="2" t="s">
        <v>135</v>
      </c>
      <c r="B53" s="2" t="s">
        <v>116</v>
      </c>
      <c r="C53" s="2" t="s">
        <v>117</v>
      </c>
      <c r="D53" s="5">
        <v>89.5</v>
      </c>
      <c r="E53" s="5">
        <v>115.5</v>
      </c>
      <c r="F53" s="5">
        <v>205</v>
      </c>
      <c r="G53" s="5">
        <f aca="true" t="shared" si="13" ref="G53:G58">F53*0.2</f>
        <v>41</v>
      </c>
      <c r="H53" s="5">
        <v>85.8</v>
      </c>
      <c r="I53" s="5">
        <f>H53*0.5</f>
        <v>42.9</v>
      </c>
      <c r="J53" s="5">
        <f>G53+I53</f>
        <v>83.9</v>
      </c>
      <c r="K53" s="2">
        <v>1</v>
      </c>
      <c r="L53" s="27" t="s">
        <v>161</v>
      </c>
      <c r="M53" s="9"/>
      <c r="N53" s="9"/>
    </row>
    <row r="54" spans="1:14" ht="19.5" customHeight="1">
      <c r="A54" s="23" t="s">
        <v>127</v>
      </c>
      <c r="B54" s="2" t="s">
        <v>120</v>
      </c>
      <c r="C54" s="2" t="s">
        <v>117</v>
      </c>
      <c r="D54" s="5">
        <v>67</v>
      </c>
      <c r="E54" s="5">
        <v>112</v>
      </c>
      <c r="F54" s="5">
        <v>179</v>
      </c>
      <c r="G54" s="5">
        <f>F54*0.2</f>
        <v>35.800000000000004</v>
      </c>
      <c r="H54" s="5">
        <v>87.4</v>
      </c>
      <c r="I54" s="5">
        <f>H54*0.5</f>
        <v>43.7</v>
      </c>
      <c r="J54" s="5">
        <f>G54+I54</f>
        <v>79.5</v>
      </c>
      <c r="K54" s="23" t="s">
        <v>127</v>
      </c>
      <c r="L54" s="27" t="s">
        <v>161</v>
      </c>
      <c r="M54" s="9"/>
      <c r="N54" s="9"/>
    </row>
    <row r="55" spans="1:14" ht="19.5" customHeight="1">
      <c r="A55" s="23" t="s">
        <v>128</v>
      </c>
      <c r="B55" s="2" t="s">
        <v>118</v>
      </c>
      <c r="C55" s="2" t="s">
        <v>117</v>
      </c>
      <c r="D55" s="5">
        <v>80.5</v>
      </c>
      <c r="E55" s="5">
        <v>105</v>
      </c>
      <c r="F55" s="5">
        <v>185.5</v>
      </c>
      <c r="G55" s="5">
        <f t="shared" si="13"/>
        <v>37.1</v>
      </c>
      <c r="H55" s="5">
        <v>84.8</v>
      </c>
      <c r="I55" s="5">
        <f>H55*0.5</f>
        <v>42.4</v>
      </c>
      <c r="J55" s="5">
        <f>G55+I55</f>
        <v>79.5</v>
      </c>
      <c r="K55" s="23" t="s">
        <v>127</v>
      </c>
      <c r="L55" s="14"/>
      <c r="M55" s="9"/>
      <c r="N55" s="9"/>
    </row>
    <row r="56" spans="1:14" ht="19.5" customHeight="1">
      <c r="A56" s="2" t="s">
        <v>11</v>
      </c>
      <c r="B56" s="2" t="s">
        <v>119</v>
      </c>
      <c r="C56" s="2" t="s">
        <v>117</v>
      </c>
      <c r="D56" s="5">
        <v>76</v>
      </c>
      <c r="E56" s="5">
        <v>104</v>
      </c>
      <c r="F56" s="5">
        <v>180</v>
      </c>
      <c r="G56" s="5">
        <f t="shared" si="13"/>
        <v>36</v>
      </c>
      <c r="H56" s="5">
        <v>82.2</v>
      </c>
      <c r="I56" s="5">
        <f>H56*0.5</f>
        <v>41.1</v>
      </c>
      <c r="J56" s="5">
        <f>G56+I56</f>
        <v>77.1</v>
      </c>
      <c r="K56" s="23" t="s">
        <v>162</v>
      </c>
      <c r="L56" s="5"/>
      <c r="M56" s="9"/>
      <c r="N56" s="9"/>
    </row>
    <row r="57" spans="1:14" ht="19.5" customHeight="1">
      <c r="A57" s="2" t="s">
        <v>14</v>
      </c>
      <c r="B57" s="2" t="s">
        <v>122</v>
      </c>
      <c r="C57" s="2" t="s">
        <v>117</v>
      </c>
      <c r="D57" s="5">
        <v>58</v>
      </c>
      <c r="E57" s="5">
        <v>89</v>
      </c>
      <c r="F57" s="5">
        <v>147</v>
      </c>
      <c r="G57" s="5">
        <f t="shared" si="13"/>
        <v>29.400000000000002</v>
      </c>
      <c r="H57" s="5">
        <v>79.5</v>
      </c>
      <c r="I57" s="5">
        <f>H57*0.5</f>
        <v>39.75</v>
      </c>
      <c r="J57" s="5">
        <f>G57+I57</f>
        <v>69.15</v>
      </c>
      <c r="K57" s="2">
        <v>5</v>
      </c>
      <c r="L57" s="5"/>
      <c r="M57" s="9"/>
      <c r="N57" s="9"/>
    </row>
    <row r="58" spans="1:14" ht="19.5" customHeight="1">
      <c r="A58" s="2" t="s">
        <v>16</v>
      </c>
      <c r="B58" s="2" t="s">
        <v>121</v>
      </c>
      <c r="C58" s="2" t="s">
        <v>117</v>
      </c>
      <c r="D58" s="5">
        <v>56</v>
      </c>
      <c r="E58" s="5">
        <v>111</v>
      </c>
      <c r="F58" s="5">
        <v>167</v>
      </c>
      <c r="G58" s="5">
        <f t="shared" si="13"/>
        <v>33.4</v>
      </c>
      <c r="H58" s="5"/>
      <c r="I58" s="5"/>
      <c r="J58" s="5"/>
      <c r="K58" s="8" t="s">
        <v>148</v>
      </c>
      <c r="L58" s="5"/>
      <c r="M58" s="9"/>
      <c r="N58" s="9"/>
    </row>
    <row r="59" spans="1:14" ht="19.5" customHeight="1">
      <c r="A59" s="3"/>
      <c r="B59" s="3"/>
      <c r="C59" s="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3.75" customHeight="1">
      <c r="A60" s="2" t="s">
        <v>0</v>
      </c>
      <c r="B60" s="2" t="s">
        <v>136</v>
      </c>
      <c r="C60" s="2" t="s">
        <v>1</v>
      </c>
      <c r="D60" s="5" t="s">
        <v>2</v>
      </c>
      <c r="E60" s="5" t="s">
        <v>3</v>
      </c>
      <c r="F60" s="5" t="s">
        <v>145</v>
      </c>
      <c r="G60" s="13" t="s">
        <v>146</v>
      </c>
      <c r="H60" s="5" t="s">
        <v>137</v>
      </c>
      <c r="I60" s="5" t="s">
        <v>138</v>
      </c>
      <c r="J60" s="5" t="s">
        <v>139</v>
      </c>
      <c r="K60" s="13" t="s">
        <v>147</v>
      </c>
      <c r="L60" s="11" t="s">
        <v>123</v>
      </c>
      <c r="M60" s="12" t="s">
        <v>144</v>
      </c>
      <c r="N60" s="12" t="s">
        <v>124</v>
      </c>
    </row>
    <row r="61" spans="1:14" ht="19.5" customHeight="1">
      <c r="A61" s="2" t="s">
        <v>125</v>
      </c>
      <c r="B61" s="2" t="s">
        <v>98</v>
      </c>
      <c r="C61" s="2" t="s">
        <v>99</v>
      </c>
      <c r="D61" s="5">
        <v>75</v>
      </c>
      <c r="E61" s="5">
        <v>112.5</v>
      </c>
      <c r="F61" s="5">
        <v>187.5</v>
      </c>
      <c r="G61" s="5">
        <f aca="true" t="shared" si="14" ref="G61:G70">F61*0.16</f>
        <v>30</v>
      </c>
      <c r="H61" s="5">
        <v>61.6</v>
      </c>
      <c r="I61" s="5">
        <v>24.9</v>
      </c>
      <c r="J61" s="8">
        <f aca="true" t="shared" si="15" ref="J61:J69">H61+I61</f>
        <v>86.5</v>
      </c>
      <c r="K61" s="5">
        <f aca="true" t="shared" si="16" ref="K61:K69">J61*0.6</f>
        <v>51.9</v>
      </c>
      <c r="L61" s="11">
        <f aca="true" t="shared" si="17" ref="L61:L69">G61+K61</f>
        <v>81.9</v>
      </c>
      <c r="M61" s="16">
        <v>1</v>
      </c>
      <c r="N61" s="27" t="s">
        <v>161</v>
      </c>
    </row>
    <row r="62" spans="1:14" ht="19.5" customHeight="1">
      <c r="A62" s="2" t="s">
        <v>140</v>
      </c>
      <c r="B62" s="2" t="s">
        <v>100</v>
      </c>
      <c r="C62" s="2" t="s">
        <v>99</v>
      </c>
      <c r="D62" s="5">
        <v>78</v>
      </c>
      <c r="E62" s="5">
        <v>98</v>
      </c>
      <c r="F62" s="5">
        <v>176</v>
      </c>
      <c r="G62" s="5">
        <f t="shared" si="14"/>
        <v>28.16</v>
      </c>
      <c r="H62" s="5">
        <v>61.6</v>
      </c>
      <c r="I62" s="5">
        <v>22.5</v>
      </c>
      <c r="J62" s="8">
        <f t="shared" si="15"/>
        <v>84.1</v>
      </c>
      <c r="K62" s="5">
        <f t="shared" si="16"/>
        <v>50.459999999999994</v>
      </c>
      <c r="L62" s="11">
        <f t="shared" si="17"/>
        <v>78.61999999999999</v>
      </c>
      <c r="M62" s="16">
        <v>2</v>
      </c>
      <c r="N62" s="27" t="s">
        <v>161</v>
      </c>
    </row>
    <row r="63" spans="1:14" ht="19.5" customHeight="1">
      <c r="A63" s="2" t="s">
        <v>141</v>
      </c>
      <c r="B63" s="2" t="s">
        <v>101</v>
      </c>
      <c r="C63" s="2" t="s">
        <v>99</v>
      </c>
      <c r="D63" s="5">
        <v>68</v>
      </c>
      <c r="E63" s="5">
        <v>106</v>
      </c>
      <c r="F63" s="5">
        <v>174</v>
      </c>
      <c r="G63" s="5">
        <f t="shared" si="14"/>
        <v>27.84</v>
      </c>
      <c r="H63" s="5">
        <v>60.2</v>
      </c>
      <c r="I63" s="5">
        <v>23.9</v>
      </c>
      <c r="J63" s="8">
        <f t="shared" si="15"/>
        <v>84.1</v>
      </c>
      <c r="K63" s="5">
        <f t="shared" si="16"/>
        <v>50.459999999999994</v>
      </c>
      <c r="L63" s="11">
        <f t="shared" si="17"/>
        <v>78.3</v>
      </c>
      <c r="M63" s="16">
        <v>3</v>
      </c>
      <c r="N63" s="27" t="s">
        <v>161</v>
      </c>
    </row>
    <row r="64" spans="1:14" ht="19.5" customHeight="1">
      <c r="A64" s="2" t="s">
        <v>11</v>
      </c>
      <c r="B64" s="2" t="s">
        <v>104</v>
      </c>
      <c r="C64" s="2" t="s">
        <v>99</v>
      </c>
      <c r="D64" s="5">
        <v>71.5</v>
      </c>
      <c r="E64" s="5">
        <v>95.5</v>
      </c>
      <c r="F64" s="5">
        <v>167</v>
      </c>
      <c r="G64" s="5">
        <f t="shared" si="14"/>
        <v>26.72</v>
      </c>
      <c r="H64" s="5">
        <v>59.6</v>
      </c>
      <c r="I64" s="5">
        <v>26</v>
      </c>
      <c r="J64" s="8">
        <f t="shared" si="15"/>
        <v>85.6</v>
      </c>
      <c r="K64" s="5">
        <f t="shared" si="16"/>
        <v>51.35999999999999</v>
      </c>
      <c r="L64" s="11">
        <f t="shared" si="17"/>
        <v>78.07999999999998</v>
      </c>
      <c r="M64" s="16">
        <v>4</v>
      </c>
      <c r="N64" s="12"/>
    </row>
    <row r="65" spans="1:14" ht="19.5" customHeight="1">
      <c r="A65" s="2" t="s">
        <v>14</v>
      </c>
      <c r="B65" s="2" t="s">
        <v>105</v>
      </c>
      <c r="C65" s="2" t="s">
        <v>99</v>
      </c>
      <c r="D65" s="5">
        <v>74.5</v>
      </c>
      <c r="E65" s="5">
        <v>88.5</v>
      </c>
      <c r="F65" s="5">
        <v>163</v>
      </c>
      <c r="G65" s="5">
        <f t="shared" si="14"/>
        <v>26.080000000000002</v>
      </c>
      <c r="H65" s="5">
        <v>59.6</v>
      </c>
      <c r="I65" s="5">
        <v>24.5</v>
      </c>
      <c r="J65" s="8">
        <f t="shared" si="15"/>
        <v>84.1</v>
      </c>
      <c r="K65" s="5">
        <f t="shared" si="16"/>
        <v>50.459999999999994</v>
      </c>
      <c r="L65" s="11">
        <f t="shared" si="17"/>
        <v>76.53999999999999</v>
      </c>
      <c r="M65" s="16">
        <v>5</v>
      </c>
      <c r="N65" s="12"/>
    </row>
    <row r="66" spans="1:14" ht="19.5" customHeight="1">
      <c r="A66" s="2" t="s">
        <v>16</v>
      </c>
      <c r="B66" s="2" t="s">
        <v>103</v>
      </c>
      <c r="C66" s="2" t="s">
        <v>99</v>
      </c>
      <c r="D66" s="5">
        <v>78</v>
      </c>
      <c r="E66" s="5">
        <v>92</v>
      </c>
      <c r="F66" s="5">
        <v>170</v>
      </c>
      <c r="G66" s="5">
        <f t="shared" si="14"/>
        <v>27.2</v>
      </c>
      <c r="H66" s="5">
        <v>58</v>
      </c>
      <c r="I66" s="5">
        <v>22.9</v>
      </c>
      <c r="J66" s="8">
        <f t="shared" si="15"/>
        <v>80.9</v>
      </c>
      <c r="K66" s="5">
        <f t="shared" si="16"/>
        <v>48.54</v>
      </c>
      <c r="L66" s="11">
        <f t="shared" si="17"/>
        <v>75.74</v>
      </c>
      <c r="M66" s="16">
        <v>6</v>
      </c>
      <c r="N66" s="12"/>
    </row>
    <row r="67" spans="1:14" ht="19.5" customHeight="1">
      <c r="A67" s="2" t="s">
        <v>18</v>
      </c>
      <c r="B67" s="2" t="s">
        <v>108</v>
      </c>
      <c r="C67" s="2" t="s">
        <v>99</v>
      </c>
      <c r="D67" s="5">
        <v>69</v>
      </c>
      <c r="E67" s="5">
        <v>87</v>
      </c>
      <c r="F67" s="5">
        <v>156</v>
      </c>
      <c r="G67" s="5">
        <f t="shared" si="14"/>
        <v>24.96</v>
      </c>
      <c r="H67" s="5">
        <v>60.2</v>
      </c>
      <c r="I67" s="5">
        <v>24.3</v>
      </c>
      <c r="J67" s="8">
        <f t="shared" si="15"/>
        <v>84.5</v>
      </c>
      <c r="K67" s="5">
        <f t="shared" si="16"/>
        <v>50.699999999999996</v>
      </c>
      <c r="L67" s="11">
        <f t="shared" si="17"/>
        <v>75.66</v>
      </c>
      <c r="M67" s="16">
        <v>7</v>
      </c>
      <c r="N67" s="12"/>
    </row>
    <row r="68" spans="1:14" ht="19.5" customHeight="1">
      <c r="A68" s="2" t="s">
        <v>20</v>
      </c>
      <c r="B68" s="2" t="s">
        <v>102</v>
      </c>
      <c r="C68" s="2" t="s">
        <v>99</v>
      </c>
      <c r="D68" s="5">
        <v>73</v>
      </c>
      <c r="E68" s="5">
        <v>100</v>
      </c>
      <c r="F68" s="5">
        <v>173</v>
      </c>
      <c r="G68" s="5">
        <f t="shared" si="14"/>
        <v>27.68</v>
      </c>
      <c r="H68" s="5">
        <v>54.4</v>
      </c>
      <c r="I68" s="5">
        <v>22</v>
      </c>
      <c r="J68" s="8">
        <f t="shared" si="15"/>
        <v>76.4</v>
      </c>
      <c r="K68" s="5">
        <f t="shared" si="16"/>
        <v>45.84</v>
      </c>
      <c r="L68" s="11">
        <f t="shared" si="17"/>
        <v>73.52000000000001</v>
      </c>
      <c r="M68" s="16">
        <v>8</v>
      </c>
      <c r="N68" s="12"/>
    </row>
    <row r="69" spans="1:14" ht="19.5" customHeight="1">
      <c r="A69" s="2" t="s">
        <v>22</v>
      </c>
      <c r="B69" s="2" t="s">
        <v>106</v>
      </c>
      <c r="C69" s="2" t="s">
        <v>99</v>
      </c>
      <c r="D69" s="5">
        <v>71.5</v>
      </c>
      <c r="E69" s="5">
        <v>85</v>
      </c>
      <c r="F69" s="5">
        <v>156.5</v>
      </c>
      <c r="G69" s="5">
        <f t="shared" si="14"/>
        <v>25.04</v>
      </c>
      <c r="H69" s="5">
        <v>53.4</v>
      </c>
      <c r="I69" s="5">
        <v>24.5</v>
      </c>
      <c r="J69" s="8">
        <f t="shared" si="15"/>
        <v>77.9</v>
      </c>
      <c r="K69" s="5">
        <f t="shared" si="16"/>
        <v>46.74</v>
      </c>
      <c r="L69" s="11">
        <f t="shared" si="17"/>
        <v>71.78</v>
      </c>
      <c r="M69" s="16">
        <v>9</v>
      </c>
      <c r="N69" s="12"/>
    </row>
    <row r="70" spans="1:14" ht="19.5" customHeight="1">
      <c r="A70" s="2" t="s">
        <v>90</v>
      </c>
      <c r="B70" s="2" t="s">
        <v>107</v>
      </c>
      <c r="C70" s="2" t="s">
        <v>99</v>
      </c>
      <c r="D70" s="5">
        <v>76</v>
      </c>
      <c r="E70" s="5">
        <v>80</v>
      </c>
      <c r="F70" s="5">
        <v>156</v>
      </c>
      <c r="G70" s="5">
        <f t="shared" si="14"/>
        <v>24.96</v>
      </c>
      <c r="H70" s="5"/>
      <c r="I70" s="5"/>
      <c r="J70" s="8"/>
      <c r="K70" s="5"/>
      <c r="L70" s="11"/>
      <c r="M70" s="17" t="s">
        <v>148</v>
      </c>
      <c r="N70" s="12"/>
    </row>
    <row r="71" spans="1:14" ht="19.5" customHeight="1">
      <c r="A71" s="4"/>
      <c r="B71" s="4"/>
      <c r="C71" s="4"/>
      <c r="D71" s="6"/>
      <c r="E71" s="6"/>
      <c r="F71" s="6"/>
      <c r="G71" s="6"/>
      <c r="H71" s="6"/>
      <c r="I71" s="6"/>
      <c r="J71" s="6"/>
      <c r="K71" s="6"/>
      <c r="L71" s="6"/>
      <c r="M71" s="12"/>
      <c r="N71" s="12"/>
    </row>
    <row r="72" spans="1:14" ht="19.5" customHeight="1">
      <c r="A72" s="7" t="s">
        <v>125</v>
      </c>
      <c r="B72" s="2" t="s">
        <v>23</v>
      </c>
      <c r="C72" s="2" t="s">
        <v>24</v>
      </c>
      <c r="D72" s="5">
        <v>85.5</v>
      </c>
      <c r="E72" s="5">
        <v>127.5</v>
      </c>
      <c r="F72" s="5">
        <v>213</v>
      </c>
      <c r="G72" s="5">
        <f aca="true" t="shared" si="18" ref="G72:G80">F72*0.16</f>
        <v>34.08</v>
      </c>
      <c r="H72" s="5">
        <v>59.8</v>
      </c>
      <c r="I72" s="5">
        <v>23</v>
      </c>
      <c r="J72" s="5">
        <f aca="true" t="shared" si="19" ref="J72:J80">H72+I72</f>
        <v>82.8</v>
      </c>
      <c r="K72" s="5">
        <f aca="true" t="shared" si="20" ref="K72:K80">J72*0.6</f>
        <v>49.68</v>
      </c>
      <c r="L72" s="11">
        <f aca="true" t="shared" si="21" ref="L72:L80">G72+K72</f>
        <v>83.75999999999999</v>
      </c>
      <c r="M72" s="16">
        <v>1</v>
      </c>
      <c r="N72" s="27" t="s">
        <v>161</v>
      </c>
    </row>
    <row r="73" spans="1:14" ht="19.5" customHeight="1">
      <c r="A73" s="7" t="s">
        <v>127</v>
      </c>
      <c r="B73" s="2" t="s">
        <v>26</v>
      </c>
      <c r="C73" s="2" t="s">
        <v>24</v>
      </c>
      <c r="D73" s="5">
        <v>76</v>
      </c>
      <c r="E73" s="5">
        <v>129.5</v>
      </c>
      <c r="F73" s="5">
        <v>205.5</v>
      </c>
      <c r="G73" s="5">
        <f t="shared" si="18"/>
        <v>32.88</v>
      </c>
      <c r="H73" s="5">
        <v>56.4</v>
      </c>
      <c r="I73" s="5">
        <v>26.2</v>
      </c>
      <c r="J73" s="5">
        <f t="shared" si="19"/>
        <v>82.6</v>
      </c>
      <c r="K73" s="5">
        <f t="shared" si="20"/>
        <v>49.559999999999995</v>
      </c>
      <c r="L73" s="11">
        <f t="shared" si="21"/>
        <v>82.44</v>
      </c>
      <c r="M73" s="16">
        <v>2</v>
      </c>
      <c r="N73" s="27" t="s">
        <v>161</v>
      </c>
    </row>
    <row r="74" spans="1:14" ht="19.5" customHeight="1">
      <c r="A74" s="7" t="s">
        <v>128</v>
      </c>
      <c r="B74" s="2" t="s">
        <v>31</v>
      </c>
      <c r="C74" s="2" t="s">
        <v>24</v>
      </c>
      <c r="D74" s="5">
        <v>71.5</v>
      </c>
      <c r="E74" s="5">
        <v>114.5</v>
      </c>
      <c r="F74" s="5">
        <v>186</v>
      </c>
      <c r="G74" s="5">
        <f t="shared" si="18"/>
        <v>29.76</v>
      </c>
      <c r="H74" s="5">
        <v>59.4</v>
      </c>
      <c r="I74" s="5">
        <v>26.4</v>
      </c>
      <c r="J74" s="5">
        <f t="shared" si="19"/>
        <v>85.8</v>
      </c>
      <c r="K74" s="5">
        <f t="shared" si="20"/>
        <v>51.48</v>
      </c>
      <c r="L74" s="11">
        <f t="shared" si="21"/>
        <v>81.24</v>
      </c>
      <c r="M74" s="16">
        <v>3</v>
      </c>
      <c r="N74" s="27" t="s">
        <v>161</v>
      </c>
    </row>
    <row r="75" spans="1:14" ht="19.5" customHeight="1">
      <c r="A75" s="7" t="s">
        <v>11</v>
      </c>
      <c r="B75" s="2" t="s">
        <v>29</v>
      </c>
      <c r="C75" s="2" t="s">
        <v>24</v>
      </c>
      <c r="D75" s="5">
        <v>72.5</v>
      </c>
      <c r="E75" s="5">
        <v>115.5</v>
      </c>
      <c r="F75" s="5">
        <v>188</v>
      </c>
      <c r="G75" s="5">
        <f t="shared" si="18"/>
        <v>30.080000000000002</v>
      </c>
      <c r="H75" s="5">
        <v>61.4</v>
      </c>
      <c r="I75" s="5">
        <v>23.4</v>
      </c>
      <c r="J75" s="5">
        <f t="shared" si="19"/>
        <v>84.8</v>
      </c>
      <c r="K75" s="5">
        <f t="shared" si="20"/>
        <v>50.879999999999995</v>
      </c>
      <c r="L75" s="11">
        <f t="shared" si="21"/>
        <v>80.96</v>
      </c>
      <c r="M75" s="16">
        <v>4</v>
      </c>
      <c r="N75" s="12"/>
    </row>
    <row r="76" spans="1:14" ht="19.5" customHeight="1">
      <c r="A76" s="7" t="s">
        <v>14</v>
      </c>
      <c r="B76" s="2" t="s">
        <v>12</v>
      </c>
      <c r="C76" s="2" t="s">
        <v>24</v>
      </c>
      <c r="D76" s="5">
        <v>85</v>
      </c>
      <c r="E76" s="5">
        <v>123.5</v>
      </c>
      <c r="F76" s="5">
        <v>208.5</v>
      </c>
      <c r="G76" s="5">
        <f t="shared" si="18"/>
        <v>33.36</v>
      </c>
      <c r="H76" s="5">
        <v>54.2</v>
      </c>
      <c r="I76" s="5">
        <v>23</v>
      </c>
      <c r="J76" s="5">
        <f t="shared" si="19"/>
        <v>77.2</v>
      </c>
      <c r="K76" s="5">
        <f t="shared" si="20"/>
        <v>46.32</v>
      </c>
      <c r="L76" s="11">
        <f t="shared" si="21"/>
        <v>79.68</v>
      </c>
      <c r="M76" s="16">
        <v>5</v>
      </c>
      <c r="N76" s="12"/>
    </row>
    <row r="77" spans="1:14" ht="19.5" customHeight="1">
      <c r="A77" s="7" t="s">
        <v>16</v>
      </c>
      <c r="B77" s="2" t="s">
        <v>28</v>
      </c>
      <c r="C77" s="2" t="s">
        <v>24</v>
      </c>
      <c r="D77" s="5">
        <v>79</v>
      </c>
      <c r="E77" s="5">
        <v>121</v>
      </c>
      <c r="F77" s="5">
        <v>200</v>
      </c>
      <c r="G77" s="5">
        <f t="shared" si="18"/>
        <v>32</v>
      </c>
      <c r="H77" s="5">
        <v>55.6</v>
      </c>
      <c r="I77" s="5">
        <v>23.8</v>
      </c>
      <c r="J77" s="5">
        <f t="shared" si="19"/>
        <v>79.4</v>
      </c>
      <c r="K77" s="5">
        <f t="shared" si="20"/>
        <v>47.64</v>
      </c>
      <c r="L77" s="8">
        <f t="shared" si="21"/>
        <v>79.64</v>
      </c>
      <c r="M77" s="17">
        <v>6</v>
      </c>
      <c r="N77" s="12"/>
    </row>
    <row r="78" spans="1:14" ht="19.5" customHeight="1">
      <c r="A78" s="7" t="s">
        <v>18</v>
      </c>
      <c r="B78" s="2" t="s">
        <v>32</v>
      </c>
      <c r="C78" s="2" t="s">
        <v>24</v>
      </c>
      <c r="D78" s="5">
        <v>66.5</v>
      </c>
      <c r="E78" s="5">
        <v>118.5</v>
      </c>
      <c r="F78" s="5">
        <v>185</v>
      </c>
      <c r="G78" s="5">
        <f t="shared" si="18"/>
        <v>29.6</v>
      </c>
      <c r="H78" s="5">
        <v>57.2</v>
      </c>
      <c r="I78" s="5">
        <v>24.4</v>
      </c>
      <c r="J78" s="5">
        <f t="shared" si="19"/>
        <v>81.6</v>
      </c>
      <c r="K78" s="5">
        <f t="shared" si="20"/>
        <v>48.959999999999994</v>
      </c>
      <c r="L78" s="8">
        <f t="shared" si="21"/>
        <v>78.56</v>
      </c>
      <c r="M78" s="17">
        <v>7</v>
      </c>
      <c r="N78" s="12"/>
    </row>
    <row r="79" spans="1:14" ht="19.5" customHeight="1">
      <c r="A79" s="7" t="s">
        <v>20</v>
      </c>
      <c r="B79" s="2" t="s">
        <v>30</v>
      </c>
      <c r="C79" s="2" t="s">
        <v>24</v>
      </c>
      <c r="D79" s="5">
        <v>74</v>
      </c>
      <c r="E79" s="5">
        <v>113.5</v>
      </c>
      <c r="F79" s="5">
        <v>187.5</v>
      </c>
      <c r="G79" s="5">
        <f t="shared" si="18"/>
        <v>30</v>
      </c>
      <c r="H79" s="5">
        <v>56.2</v>
      </c>
      <c r="I79" s="5">
        <v>22.4</v>
      </c>
      <c r="J79" s="5">
        <f t="shared" si="19"/>
        <v>78.6</v>
      </c>
      <c r="K79" s="5">
        <f t="shared" si="20"/>
        <v>47.16</v>
      </c>
      <c r="L79" s="8">
        <f t="shared" si="21"/>
        <v>77.16</v>
      </c>
      <c r="M79" s="17">
        <v>8</v>
      </c>
      <c r="N79" s="12"/>
    </row>
    <row r="80" spans="1:14" ht="19.5" customHeight="1">
      <c r="A80" s="7" t="s">
        <v>22</v>
      </c>
      <c r="B80" s="2" t="s">
        <v>27</v>
      </c>
      <c r="C80" s="2" t="s">
        <v>24</v>
      </c>
      <c r="D80" s="5">
        <v>82</v>
      </c>
      <c r="E80" s="5">
        <v>121.5</v>
      </c>
      <c r="F80" s="5">
        <v>203.5</v>
      </c>
      <c r="G80" s="5">
        <f t="shared" si="18"/>
        <v>32.56</v>
      </c>
      <c r="H80" s="5">
        <v>52.6</v>
      </c>
      <c r="I80" s="5">
        <v>21</v>
      </c>
      <c r="J80" s="5">
        <f t="shared" si="19"/>
        <v>73.6</v>
      </c>
      <c r="K80" s="5">
        <f t="shared" si="20"/>
        <v>44.16</v>
      </c>
      <c r="L80" s="8">
        <f t="shared" si="21"/>
        <v>76.72</v>
      </c>
      <c r="M80" s="17">
        <v>9</v>
      </c>
      <c r="N80" s="12"/>
    </row>
  </sheetData>
  <sheetProtection/>
  <printOptions/>
  <pageMargins left="0.15748031496062992" right="0.15748031496062992" top="0.15748031496062992" bottom="0.15748031496062992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2024-07-06T08:34:42Z</cp:lastPrinted>
  <dcterms:created xsi:type="dcterms:W3CDTF">2024-06-11T09:47:57Z</dcterms:created>
  <dcterms:modified xsi:type="dcterms:W3CDTF">2024-07-06T13:43:05Z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