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75" windowHeight="10755" activeTab="3"/>
  </bookViews>
  <sheets>
    <sheet name="统招特岗总成绩（不含音体美岗位）" sheetId="1" r:id="rId1"/>
    <sheet name="统招特岗音体美岗位" sheetId="2" r:id="rId2"/>
    <sheet name="乡镇幼儿园（应届）" sheetId="3" r:id="rId3"/>
    <sheet name="乡镇幼儿园（修正后成绩）" sheetId="4" r:id="rId4"/>
  </sheets>
  <definedNames>
    <definedName name="_xlnm.Print_Titles" localSheetId="1">'统招特岗音体美岗位'!$1:$2</definedName>
    <definedName name="_xlnm.Print_Titles" localSheetId="0">'统招特岗总成绩（不含音体美岗位）'!$1:$2</definedName>
    <definedName name="_xlnm.Print_Titles" localSheetId="3">'乡镇幼儿园（修正后成绩）'!$1:$2</definedName>
    <definedName name="_xlnm.Print_Titles" localSheetId="2">'乡镇幼儿园（应届）'!$1:$2</definedName>
  </definedNames>
  <calcPr fullCalcOnLoad="1"/>
</workbook>
</file>

<file path=xl/sharedStrings.xml><?xml version="1.0" encoding="utf-8"?>
<sst xmlns="http://schemas.openxmlformats.org/spreadsheetml/2006/main" count="1378" uniqueCount="582">
  <si>
    <t xml:space="preserve"> 类别</t>
  </si>
  <si>
    <t>特岗</t>
  </si>
  <si>
    <t>统招</t>
  </si>
  <si>
    <t>岗位代码</t>
  </si>
  <si>
    <t>备注</t>
  </si>
  <si>
    <t>序号</t>
  </si>
  <si>
    <t>初中地理</t>
  </si>
  <si>
    <t>初中化学</t>
  </si>
  <si>
    <t>初中历史</t>
  </si>
  <si>
    <t>初中美术</t>
  </si>
  <si>
    <t>初中生物</t>
  </si>
  <si>
    <t>初中数学</t>
  </si>
  <si>
    <t>初中物理</t>
  </si>
  <si>
    <t>初中心理健康</t>
  </si>
  <si>
    <t>初中音乐</t>
  </si>
  <si>
    <t>初中英语</t>
  </si>
  <si>
    <t>初中语文</t>
  </si>
  <si>
    <t>小学道德与法治</t>
  </si>
  <si>
    <t>小学科学</t>
  </si>
  <si>
    <t>小学语文</t>
  </si>
  <si>
    <t>小学英语</t>
  </si>
  <si>
    <t>小学美术</t>
  </si>
  <si>
    <t>小学数学</t>
  </si>
  <si>
    <t>小学心理健康</t>
  </si>
  <si>
    <t>小学音乐</t>
  </si>
  <si>
    <t>初中道德与法治</t>
  </si>
  <si>
    <t>初中体育与健康</t>
  </si>
  <si>
    <t>小学体育与健康</t>
  </si>
  <si>
    <t>岗位名称</t>
  </si>
  <si>
    <t>210200302003</t>
  </si>
  <si>
    <t>210200302021</t>
  </si>
  <si>
    <t>210200305022</t>
  </si>
  <si>
    <t>210200313004</t>
  </si>
  <si>
    <t>210200320005</t>
  </si>
  <si>
    <t>210200304007</t>
  </si>
  <si>
    <t>210200305008</t>
  </si>
  <si>
    <t>210200307010</t>
  </si>
  <si>
    <t>210200316023</t>
  </si>
  <si>
    <t>210200401012</t>
  </si>
  <si>
    <t>210200401019</t>
  </si>
  <si>
    <t>210200309015</t>
  </si>
  <si>
    <t>210200309016</t>
  </si>
  <si>
    <t>210200313014</t>
  </si>
  <si>
    <t>210200320013</t>
  </si>
  <si>
    <t>210200301001</t>
  </si>
  <si>
    <t>210200301020</t>
  </si>
  <si>
    <t>210200303002</t>
  </si>
  <si>
    <t>乡镇幼儿园</t>
  </si>
  <si>
    <t>361218215002</t>
  </si>
  <si>
    <t>361218205002</t>
  </si>
  <si>
    <t>361218207002</t>
  </si>
  <si>
    <t>361218204002</t>
  </si>
  <si>
    <t>361218210002</t>
  </si>
  <si>
    <t>361218208002</t>
  </si>
  <si>
    <t>361218202006</t>
  </si>
  <si>
    <t>361218213002</t>
  </si>
  <si>
    <t>361218206004</t>
  </si>
  <si>
    <t>361218220002</t>
  </si>
  <si>
    <t>361218209003</t>
  </si>
  <si>
    <t>361218203003</t>
  </si>
  <si>
    <t>361218201006</t>
  </si>
  <si>
    <t>361218218002</t>
  </si>
  <si>
    <t>361218104002</t>
  </si>
  <si>
    <t>361218111002</t>
  </si>
  <si>
    <t>361218110004</t>
  </si>
  <si>
    <t>361218102015</t>
  </si>
  <si>
    <t>361218112004</t>
  </si>
  <si>
    <t>361218120002</t>
  </si>
  <si>
    <t>361218109006</t>
  </si>
  <si>
    <t>361218103006</t>
  </si>
  <si>
    <t>361218101016</t>
  </si>
  <si>
    <t>361218118003</t>
  </si>
  <si>
    <t>乡镇幼儿园（限应届）</t>
  </si>
  <si>
    <t>县城高中历史</t>
  </si>
  <si>
    <t>县城高中地理</t>
  </si>
  <si>
    <t>县城高中化学</t>
  </si>
  <si>
    <t>县城高中思想政治</t>
  </si>
  <si>
    <t>寻乌二中数学</t>
  </si>
  <si>
    <t>职校体育</t>
  </si>
  <si>
    <t>面试序号</t>
  </si>
  <si>
    <t>笔试
成绩</t>
  </si>
  <si>
    <t>笔试
折分</t>
  </si>
  <si>
    <t>总成绩</t>
  </si>
  <si>
    <t>学科
排名</t>
  </si>
  <si>
    <t>2-06</t>
  </si>
  <si>
    <t>2-11</t>
  </si>
  <si>
    <t>2-03</t>
  </si>
  <si>
    <t>2-02</t>
  </si>
  <si>
    <t>2-09</t>
  </si>
  <si>
    <t>2-15</t>
  </si>
  <si>
    <t>2-07</t>
  </si>
  <si>
    <t>2-05</t>
  </si>
  <si>
    <t>2-08</t>
  </si>
  <si>
    <t>2-04</t>
  </si>
  <si>
    <t>2-13</t>
  </si>
  <si>
    <t>2-12</t>
  </si>
  <si>
    <t>2-14</t>
  </si>
  <si>
    <t>2-01</t>
  </si>
  <si>
    <t>3-14</t>
  </si>
  <si>
    <t>3-25</t>
  </si>
  <si>
    <t>3-07</t>
  </si>
  <si>
    <t>3-02</t>
  </si>
  <si>
    <t>3-29</t>
  </si>
  <si>
    <t>3-20</t>
  </si>
  <si>
    <t>3-05</t>
  </si>
  <si>
    <t>3-21</t>
  </si>
  <si>
    <t>3-22</t>
  </si>
  <si>
    <t>3-08</t>
  </si>
  <si>
    <t>3-26</t>
  </si>
  <si>
    <t>3-10</t>
  </si>
  <si>
    <t>3-30</t>
  </si>
  <si>
    <t>3-12</t>
  </si>
  <si>
    <t>3-24</t>
  </si>
  <si>
    <t>3-15</t>
  </si>
  <si>
    <t>3-09</t>
  </si>
  <si>
    <t>3-27</t>
  </si>
  <si>
    <t>3-04</t>
  </si>
  <si>
    <t>3-13</t>
  </si>
  <si>
    <t>3-31</t>
  </si>
  <si>
    <t>3-01</t>
  </si>
  <si>
    <t>3-23</t>
  </si>
  <si>
    <t>3-06</t>
  </si>
  <si>
    <t>3-28</t>
  </si>
  <si>
    <t>3-19</t>
  </si>
  <si>
    <t>3-17</t>
  </si>
  <si>
    <t>3-03</t>
  </si>
  <si>
    <t>3-11</t>
  </si>
  <si>
    <t>3-16</t>
  </si>
  <si>
    <t>3-18</t>
  </si>
  <si>
    <t>4-07</t>
  </si>
  <si>
    <t>4-14</t>
  </si>
  <si>
    <t>4-06</t>
  </si>
  <si>
    <t>4-01</t>
  </si>
  <si>
    <t>4-03</t>
  </si>
  <si>
    <t>4-08</t>
  </si>
  <si>
    <t>4-11</t>
  </si>
  <si>
    <t>4-10</t>
  </si>
  <si>
    <t>4-12</t>
  </si>
  <si>
    <t>4-09</t>
  </si>
  <si>
    <t>4-13</t>
  </si>
  <si>
    <t>4-04</t>
  </si>
  <si>
    <t>4-05</t>
  </si>
  <si>
    <t>5-05</t>
  </si>
  <si>
    <t>5-19</t>
  </si>
  <si>
    <t>5-04</t>
  </si>
  <si>
    <t>5-22</t>
  </si>
  <si>
    <t>5-12</t>
  </si>
  <si>
    <t>5-25</t>
  </si>
  <si>
    <t>5-03</t>
  </si>
  <si>
    <t>5-18</t>
  </si>
  <si>
    <t>5-11</t>
  </si>
  <si>
    <t>5-01</t>
  </si>
  <si>
    <t>5-02</t>
  </si>
  <si>
    <t>5-07</t>
  </si>
  <si>
    <t>5-20</t>
  </si>
  <si>
    <t>5-10</t>
  </si>
  <si>
    <t>5-15</t>
  </si>
  <si>
    <t>5-23</t>
  </si>
  <si>
    <t>5-13</t>
  </si>
  <si>
    <t>5-16</t>
  </si>
  <si>
    <t>5-14</t>
  </si>
  <si>
    <t>5-09</t>
  </si>
  <si>
    <t>5-17</t>
  </si>
  <si>
    <t>5-06</t>
  </si>
  <si>
    <t>5-08</t>
  </si>
  <si>
    <t>5-21</t>
  </si>
  <si>
    <t>5-26</t>
  </si>
  <si>
    <t>5-24</t>
  </si>
  <si>
    <t>6-13</t>
  </si>
  <si>
    <t>6-21</t>
  </si>
  <si>
    <t>6-22</t>
  </si>
  <si>
    <t>6-29</t>
  </si>
  <si>
    <t>6-10</t>
  </si>
  <si>
    <t>6-08</t>
  </si>
  <si>
    <t>6-16</t>
  </si>
  <si>
    <t>6-14</t>
  </si>
  <si>
    <t>6-18</t>
  </si>
  <si>
    <t>6-06</t>
  </si>
  <si>
    <t>6-26</t>
  </si>
  <si>
    <t>6-28</t>
  </si>
  <si>
    <t>6-01</t>
  </si>
  <si>
    <t>6-12</t>
  </si>
  <si>
    <t>6-19</t>
  </si>
  <si>
    <t>6-25</t>
  </si>
  <si>
    <t>6-20</t>
  </si>
  <si>
    <t>6-23</t>
  </si>
  <si>
    <t>6-07</t>
  </si>
  <si>
    <t>6-17</t>
  </si>
  <si>
    <t>6-27</t>
  </si>
  <si>
    <t>6-24</t>
  </si>
  <si>
    <t>6-05</t>
  </si>
  <si>
    <t>6-09</t>
  </si>
  <si>
    <t>6-03</t>
  </si>
  <si>
    <t>6-02</t>
  </si>
  <si>
    <t>6-15</t>
  </si>
  <si>
    <t>6-30</t>
  </si>
  <si>
    <t>6-04</t>
  </si>
  <si>
    <t>6-11</t>
  </si>
  <si>
    <t>7-29</t>
  </si>
  <si>
    <t>7-28</t>
  </si>
  <si>
    <t>7-32</t>
  </si>
  <si>
    <t>7-15</t>
  </si>
  <si>
    <t>7-07</t>
  </si>
  <si>
    <t>7-03</t>
  </si>
  <si>
    <t>7-12</t>
  </si>
  <si>
    <t>7-21</t>
  </si>
  <si>
    <t>7-25</t>
  </si>
  <si>
    <t>7-30</t>
  </si>
  <si>
    <t>7-01</t>
  </si>
  <si>
    <t>7-31</t>
  </si>
  <si>
    <t>7-17</t>
  </si>
  <si>
    <t>7-19</t>
  </si>
  <si>
    <t>7-06</t>
  </si>
  <si>
    <t>7-20</t>
  </si>
  <si>
    <t>7-08</t>
  </si>
  <si>
    <t>7-05</t>
  </si>
  <si>
    <t>7-16</t>
  </si>
  <si>
    <t>7-14</t>
  </si>
  <si>
    <t>7-22</t>
  </si>
  <si>
    <t>7-27</t>
  </si>
  <si>
    <t>7-18</t>
  </si>
  <si>
    <t>7-11</t>
  </si>
  <si>
    <t>7-09</t>
  </si>
  <si>
    <t>7-26</t>
  </si>
  <si>
    <t>7-13</t>
  </si>
  <si>
    <t>7-23</t>
  </si>
  <si>
    <t>7-24</t>
  </si>
  <si>
    <t>7-04</t>
  </si>
  <si>
    <t>7-33</t>
  </si>
  <si>
    <t>7-10</t>
  </si>
  <si>
    <t>7-34</t>
  </si>
  <si>
    <t>7-02</t>
  </si>
  <si>
    <t>8-02</t>
  </si>
  <si>
    <t>8-01</t>
  </si>
  <si>
    <t>8-03</t>
  </si>
  <si>
    <t>8-18</t>
  </si>
  <si>
    <t>8-09</t>
  </si>
  <si>
    <t>8-15</t>
  </si>
  <si>
    <t>8-10</t>
  </si>
  <si>
    <t>8-16</t>
  </si>
  <si>
    <t>8-13</t>
  </si>
  <si>
    <t>8-19</t>
  </si>
  <si>
    <t>8-05</t>
  </si>
  <si>
    <t>8-06</t>
  </si>
  <si>
    <t>8-07</t>
  </si>
  <si>
    <t>8-17</t>
  </si>
  <si>
    <t>8-12</t>
  </si>
  <si>
    <t>8-04</t>
  </si>
  <si>
    <t>8-11</t>
  </si>
  <si>
    <t>8-08</t>
  </si>
  <si>
    <t>8-14</t>
  </si>
  <si>
    <t>11-13</t>
  </si>
  <si>
    <t>11-10</t>
  </si>
  <si>
    <t>11-08</t>
  </si>
  <si>
    <t>11-14</t>
  </si>
  <si>
    <t>11-20</t>
  </si>
  <si>
    <t>11-18</t>
  </si>
  <si>
    <t>11-03</t>
  </si>
  <si>
    <t>11-16</t>
  </si>
  <si>
    <t>11-12</t>
  </si>
  <si>
    <t>11-11</t>
  </si>
  <si>
    <t>11-01</t>
  </si>
  <si>
    <t>11-02</t>
  </si>
  <si>
    <t>11-15</t>
  </si>
  <si>
    <t>11-04</t>
  </si>
  <si>
    <t>11-17</t>
  </si>
  <si>
    <t>11-19</t>
  </si>
  <si>
    <t>11-07</t>
  </si>
  <si>
    <t>11-06</t>
  </si>
  <si>
    <t>11-05</t>
  </si>
  <si>
    <t>11-09</t>
  </si>
  <si>
    <t>12-06</t>
  </si>
  <si>
    <t>12-16</t>
  </si>
  <si>
    <t>12-17</t>
  </si>
  <si>
    <t>12-09</t>
  </si>
  <si>
    <t>12-02</t>
  </si>
  <si>
    <t>12-11</t>
  </si>
  <si>
    <t>12-15</t>
  </si>
  <si>
    <t>12-12</t>
  </si>
  <si>
    <t>12-18</t>
  </si>
  <si>
    <t>12-03</t>
  </si>
  <si>
    <t>12-14</t>
  </si>
  <si>
    <t>12-10</t>
  </si>
  <si>
    <t>12-20</t>
  </si>
  <si>
    <t>12-01</t>
  </si>
  <si>
    <t>12-19</t>
  </si>
  <si>
    <t>12-05</t>
  </si>
  <si>
    <t>12-04</t>
  </si>
  <si>
    <t>12-13</t>
  </si>
  <si>
    <t>12-08</t>
  </si>
  <si>
    <t>12-07</t>
  </si>
  <si>
    <t>13-06</t>
  </si>
  <si>
    <t>13-09</t>
  </si>
  <si>
    <t>13-15</t>
  </si>
  <si>
    <t>13-08</t>
  </si>
  <si>
    <t>13-02</t>
  </si>
  <si>
    <t>13-14</t>
  </si>
  <si>
    <t>13-13</t>
  </si>
  <si>
    <t>13-03</t>
  </si>
  <si>
    <t>13-01</t>
  </si>
  <si>
    <t>13-04</t>
  </si>
  <si>
    <t>13-10</t>
  </si>
  <si>
    <t>13-12</t>
  </si>
  <si>
    <t>13-05</t>
  </si>
  <si>
    <t>13-11</t>
  </si>
  <si>
    <t>13-07</t>
  </si>
  <si>
    <t>面试
成绩</t>
  </si>
  <si>
    <t>面试
折分</t>
  </si>
  <si>
    <t>寻乌县2020年全省统招乡镇幼儿园教师招聘（限应届生）总成绩</t>
  </si>
  <si>
    <t>2-10</t>
  </si>
  <si>
    <t>4-02</t>
  </si>
  <si>
    <t>1-11</t>
  </si>
  <si>
    <t>1-12</t>
  </si>
  <si>
    <t>1-09</t>
  </si>
  <si>
    <t>1-28</t>
  </si>
  <si>
    <t>1-13</t>
  </si>
  <si>
    <t>1-26</t>
  </si>
  <si>
    <t>1-10</t>
  </si>
  <si>
    <t>1-14</t>
  </si>
  <si>
    <t>1-19</t>
  </si>
  <si>
    <t>1-06</t>
  </si>
  <si>
    <t>1-16</t>
  </si>
  <si>
    <t>1-04</t>
  </si>
  <si>
    <t>1-18</t>
  </si>
  <si>
    <t>1-20</t>
  </si>
  <si>
    <t>1-08</t>
  </si>
  <si>
    <t>1-21</t>
  </si>
  <si>
    <t>1-02</t>
  </si>
  <si>
    <t>1-25</t>
  </si>
  <si>
    <t>1-23</t>
  </si>
  <si>
    <t>1-22</t>
  </si>
  <si>
    <t>1-24</t>
  </si>
  <si>
    <t>1-03</t>
  </si>
  <si>
    <t>1-29</t>
  </si>
  <si>
    <t>1-30</t>
  </si>
  <si>
    <t>1-01</t>
  </si>
  <si>
    <t>1-07</t>
  </si>
  <si>
    <t>1-15</t>
  </si>
  <si>
    <t>1-05</t>
  </si>
  <si>
    <t>1-27</t>
  </si>
  <si>
    <t>1-31</t>
  </si>
  <si>
    <t>1-17</t>
  </si>
  <si>
    <t>9-01</t>
  </si>
  <si>
    <t>9-09</t>
  </si>
  <si>
    <t>9-05</t>
  </si>
  <si>
    <t>9-07</t>
  </si>
  <si>
    <t>9-14</t>
  </si>
  <si>
    <t>9-13</t>
  </si>
  <si>
    <t>9-15</t>
  </si>
  <si>
    <t>9-06</t>
  </si>
  <si>
    <t>9-11</t>
  </si>
  <si>
    <t>9-12</t>
  </si>
  <si>
    <t>9-02</t>
  </si>
  <si>
    <t>9-10</t>
  </si>
  <si>
    <t>9-03</t>
  </si>
  <si>
    <t>9-08</t>
  </si>
  <si>
    <t>9-17</t>
  </si>
  <si>
    <t>9-16</t>
  </si>
  <si>
    <t>9-04</t>
  </si>
  <si>
    <t>10-01</t>
  </si>
  <si>
    <t>10-03</t>
  </si>
  <si>
    <t>10-02</t>
  </si>
  <si>
    <t>10-15</t>
  </si>
  <si>
    <t>10-09</t>
  </si>
  <si>
    <t>10-08</t>
  </si>
  <si>
    <t>10-17</t>
  </si>
  <si>
    <t>10-18</t>
  </si>
  <si>
    <t>10-04</t>
  </si>
  <si>
    <t>10-19</t>
  </si>
  <si>
    <t>10-22</t>
  </si>
  <si>
    <t>10-14</t>
  </si>
  <si>
    <t>10-12</t>
  </si>
  <si>
    <t>10-13</t>
  </si>
  <si>
    <t>10-16</t>
  </si>
  <si>
    <t>10-10</t>
  </si>
  <si>
    <t>10-20</t>
  </si>
  <si>
    <t>10-07</t>
  </si>
  <si>
    <t>10-05</t>
  </si>
  <si>
    <t>10-06</t>
  </si>
  <si>
    <t>10-11</t>
  </si>
  <si>
    <t>10-23</t>
  </si>
  <si>
    <t>10-21</t>
  </si>
  <si>
    <t>入闱体检</t>
  </si>
  <si>
    <t>寻乌县2020年全省统招、“特岗”教师招聘总成绩（不含音体美岗位）</t>
  </si>
  <si>
    <t>寻乌县2020年全省统招、“特岗”音乐、体育、美术教师岗位招聘总成绩</t>
  </si>
  <si>
    <t>序号</t>
  </si>
  <si>
    <t>面试序号</t>
  </si>
  <si>
    <t xml:space="preserve"> 类别</t>
  </si>
  <si>
    <t>岗位名称</t>
  </si>
  <si>
    <t>岗位代码</t>
  </si>
  <si>
    <t>笔试
成绩</t>
  </si>
  <si>
    <t>笔试
折分</t>
  </si>
  <si>
    <t>面试
成绩</t>
  </si>
  <si>
    <t>面试成绩
修正分</t>
  </si>
  <si>
    <t>面试
折分</t>
  </si>
  <si>
    <t>总成绩</t>
  </si>
  <si>
    <t>学科
排名</t>
  </si>
  <si>
    <t>备注</t>
  </si>
  <si>
    <t>统招</t>
  </si>
  <si>
    <t>入闱体检</t>
  </si>
  <si>
    <t>入闱体检</t>
  </si>
  <si>
    <t>特岗</t>
  </si>
  <si>
    <t>初中信息技术</t>
  </si>
  <si>
    <t>入闱体检</t>
  </si>
  <si>
    <t>特岗</t>
  </si>
  <si>
    <t>初中信息技术</t>
  </si>
  <si>
    <t>初中信息技术</t>
  </si>
  <si>
    <t>特岗</t>
  </si>
  <si>
    <t>初中道德与法治</t>
  </si>
  <si>
    <t>入闱体检</t>
  </si>
  <si>
    <t>入闱体检</t>
  </si>
  <si>
    <t>特岗</t>
  </si>
  <si>
    <t>特岗</t>
  </si>
  <si>
    <t>入闱体检</t>
  </si>
  <si>
    <t>特岗</t>
  </si>
  <si>
    <t>入闱体检</t>
  </si>
  <si>
    <t>特岗</t>
  </si>
  <si>
    <t>入闱体检</t>
  </si>
  <si>
    <t>特岗</t>
  </si>
  <si>
    <t>入闱体检</t>
  </si>
  <si>
    <t>特岗</t>
  </si>
  <si>
    <t>特岗</t>
  </si>
  <si>
    <t>特岗</t>
  </si>
  <si>
    <t>特岗</t>
  </si>
  <si>
    <t>入闱体检</t>
  </si>
  <si>
    <t>特岗</t>
  </si>
  <si>
    <t>入闱体检</t>
  </si>
  <si>
    <t>特岗</t>
  </si>
  <si>
    <t>特岗</t>
  </si>
  <si>
    <t>入闱体检</t>
  </si>
  <si>
    <t>特岗</t>
  </si>
  <si>
    <t>特岗</t>
  </si>
  <si>
    <t>特岗</t>
  </si>
  <si>
    <t>入闱体检</t>
  </si>
  <si>
    <t>入闱体检</t>
  </si>
  <si>
    <t>特岗</t>
  </si>
  <si>
    <t>入闱体检</t>
  </si>
  <si>
    <t>特岗</t>
  </si>
  <si>
    <t>特岗</t>
  </si>
  <si>
    <t>特岗</t>
  </si>
  <si>
    <t>入闱体检</t>
  </si>
  <si>
    <t>特岗</t>
  </si>
  <si>
    <t>入闱体检</t>
  </si>
  <si>
    <t>特岗</t>
  </si>
  <si>
    <t>入闱体检</t>
  </si>
  <si>
    <t>特岗</t>
  </si>
  <si>
    <t>缺考</t>
  </si>
  <si>
    <t>入闱体检</t>
  </si>
  <si>
    <t>特岗</t>
  </si>
  <si>
    <t>特岗</t>
  </si>
  <si>
    <t>特岗</t>
  </si>
  <si>
    <t>特岗</t>
  </si>
  <si>
    <t>小学信息技术</t>
  </si>
  <si>
    <t>小学信息技术</t>
  </si>
  <si>
    <t>小学信息技术</t>
  </si>
  <si>
    <t>特岗</t>
  </si>
  <si>
    <t>小学信息技术</t>
  </si>
  <si>
    <t>特岗</t>
  </si>
  <si>
    <t>小学信息技术</t>
  </si>
  <si>
    <t>入闱体检</t>
  </si>
  <si>
    <t>入闱体检</t>
  </si>
  <si>
    <t>特岗</t>
  </si>
  <si>
    <t>特岗</t>
  </si>
  <si>
    <t>入闱体检</t>
  </si>
  <si>
    <t>入闱体检</t>
  </si>
  <si>
    <t>入闱体检</t>
  </si>
  <si>
    <t>入闱体检</t>
  </si>
  <si>
    <t>入闱体检</t>
  </si>
  <si>
    <t>特岗</t>
  </si>
  <si>
    <t>特岗</t>
  </si>
  <si>
    <t>特岗</t>
  </si>
  <si>
    <t>特岗</t>
  </si>
  <si>
    <t>特岗</t>
  </si>
  <si>
    <t>入闱体检</t>
  </si>
  <si>
    <t>特岗</t>
  </si>
  <si>
    <t>入闱体检</t>
  </si>
  <si>
    <t>特岗</t>
  </si>
  <si>
    <t>入闱体检</t>
  </si>
  <si>
    <t>特岗</t>
  </si>
  <si>
    <t>入闱体检</t>
  </si>
  <si>
    <t>特岗</t>
  </si>
  <si>
    <t>入闱体检</t>
  </si>
  <si>
    <t>入闱体检</t>
  </si>
  <si>
    <t>特岗</t>
  </si>
  <si>
    <t>特岗</t>
  </si>
  <si>
    <t>特岗</t>
  </si>
  <si>
    <t>特岗</t>
  </si>
  <si>
    <t>特岗</t>
  </si>
  <si>
    <t>特岗</t>
  </si>
  <si>
    <t>特岗</t>
  </si>
  <si>
    <t>特岗</t>
  </si>
  <si>
    <t>特岗</t>
  </si>
  <si>
    <t>入闱体检</t>
  </si>
  <si>
    <t>特岗</t>
  </si>
  <si>
    <t>入闱体检</t>
  </si>
  <si>
    <t>特岗</t>
  </si>
  <si>
    <t>入闱体检</t>
  </si>
  <si>
    <t>特岗</t>
  </si>
  <si>
    <t>入闱体检</t>
  </si>
  <si>
    <t>特岗</t>
  </si>
  <si>
    <t>入闱体检</t>
  </si>
  <si>
    <t>特岗</t>
  </si>
  <si>
    <t>特岗</t>
  </si>
  <si>
    <t>特岗</t>
  </si>
  <si>
    <t>特岗</t>
  </si>
  <si>
    <t>统招</t>
  </si>
  <si>
    <t>职校心理健康</t>
  </si>
  <si>
    <t>入闱体检</t>
  </si>
  <si>
    <t>统招</t>
  </si>
  <si>
    <t>寻乌二中心理健康</t>
  </si>
  <si>
    <t>入闱体检</t>
  </si>
  <si>
    <t>统招</t>
  </si>
  <si>
    <t>统招</t>
  </si>
  <si>
    <t>寻乌二中地理（限应届）</t>
  </si>
  <si>
    <t>入闱体检</t>
  </si>
  <si>
    <t>统招</t>
  </si>
  <si>
    <t>入闱体检</t>
  </si>
  <si>
    <t>统招</t>
  </si>
  <si>
    <t>统招</t>
  </si>
  <si>
    <t>统招</t>
  </si>
  <si>
    <t>统招</t>
  </si>
  <si>
    <t>寻乌中学英语（限应届）</t>
  </si>
  <si>
    <t>统招</t>
  </si>
  <si>
    <t>寻乌中学英语（限应届）</t>
  </si>
  <si>
    <t>寻乌中学英语（限应届）</t>
  </si>
  <si>
    <t>统招</t>
  </si>
  <si>
    <t>寻乌二中数学（限应届）</t>
  </si>
  <si>
    <t>入闱体检</t>
  </si>
  <si>
    <t>统招</t>
  </si>
  <si>
    <t>寻乌二中数学</t>
  </si>
  <si>
    <t>入闱体检</t>
  </si>
  <si>
    <t>统招</t>
  </si>
  <si>
    <t>缺考</t>
  </si>
  <si>
    <t>统招</t>
  </si>
  <si>
    <t>寻乌中学语文（限应届）</t>
  </si>
  <si>
    <t>入闱体检</t>
  </si>
  <si>
    <t>寻乌中学语文（限应届）</t>
  </si>
  <si>
    <t>统招</t>
  </si>
  <si>
    <t>寻乌中学语文（限应届）</t>
  </si>
  <si>
    <t>统招</t>
  </si>
  <si>
    <t>寻乌中学语文</t>
  </si>
  <si>
    <t>入闱体检</t>
  </si>
  <si>
    <t>统招</t>
  </si>
  <si>
    <t>寻乌中学语文</t>
  </si>
  <si>
    <t>入闱体检</t>
  </si>
  <si>
    <t>特岗</t>
  </si>
  <si>
    <t>初中体育与健康</t>
  </si>
  <si>
    <t>特岗</t>
  </si>
  <si>
    <t>入闱体检</t>
  </si>
  <si>
    <t>特岗</t>
  </si>
  <si>
    <t>入闱体检</t>
  </si>
  <si>
    <t>特岗</t>
  </si>
  <si>
    <t>初中音乐</t>
  </si>
  <si>
    <t>入闱体检</t>
  </si>
  <si>
    <t>特岗</t>
  </si>
  <si>
    <t>入闱体检</t>
  </si>
  <si>
    <t>入闱体检</t>
  </si>
  <si>
    <t>入闱体检</t>
  </si>
  <si>
    <t>特岗</t>
  </si>
  <si>
    <t>特岗</t>
  </si>
  <si>
    <t>特岗</t>
  </si>
  <si>
    <t>特岗</t>
  </si>
  <si>
    <t>入闱体检</t>
  </si>
  <si>
    <t>入闱体检</t>
  </si>
  <si>
    <t>特岗</t>
  </si>
  <si>
    <t>入闱体检</t>
  </si>
  <si>
    <t>特岗</t>
  </si>
  <si>
    <t>特岗</t>
  </si>
  <si>
    <t>特岗</t>
  </si>
  <si>
    <t>统招</t>
  </si>
  <si>
    <t>寻乌二中体育（足球）</t>
  </si>
  <si>
    <t>寻乌二中体育（足球）</t>
  </si>
  <si>
    <t>寻乌二中体育(足球）</t>
  </si>
  <si>
    <t>职校音乐（舞蹈限应届）</t>
  </si>
  <si>
    <t>统招</t>
  </si>
  <si>
    <t>职校音乐（舞蹈限应届）</t>
  </si>
  <si>
    <t>统招</t>
  </si>
  <si>
    <t>职校音乐（限应届）</t>
  </si>
  <si>
    <t>职校音乐（限应届）</t>
  </si>
  <si>
    <t>统招</t>
  </si>
  <si>
    <t>寻乌县2020年全省统招乡镇幼儿园教师招聘总成绩(修正后）</t>
  </si>
  <si>
    <t>说明：
1、修正公式为：考生面试成绩=考生面试得分×（同一职位全部考生平均分÷考生所在面试小组的考生平均分）。公式中计算平均分时，应去掉2个最高分、2个最低分。
2、同一职位全部考生平均分81.92分、第十一面试全部考生平均分为77.45分、第十二面试全部考生平均分为86.15分。
第十一面试室考生面试修正成绩=考生面试得分×（81.92÷77.45）。
第十二面试室考生面试修正成绩=考生面试得分×（81.92÷86.15）。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</si>
</sst>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00_ "/>
    <numFmt numFmtId="182" formatCode="0.000_);[Red]\(0.000\)"/>
    <numFmt numFmtId="183" formatCode="0.0000_);[Red]\(0.00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1" applyNumberFormat="0" applyFill="0" applyAlignment="0" applyProtection="0"/>
    <xf numFmtId="0" fontId="5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" fillId="0" borderId="3" applyNumberFormat="0" applyFill="0" applyAlignment="0" applyProtection="0"/>
    <xf numFmtId="0" fontId="6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6" borderId="9" applyNumberFormat="0" applyAlignment="0" applyProtection="0"/>
    <xf numFmtId="0" fontId="39" fillId="37" borderId="10" applyNumberFormat="0" applyAlignment="0" applyProtection="0"/>
    <xf numFmtId="0" fontId="39" fillId="37" borderId="10" applyNumberFormat="0" applyAlignment="0" applyProtection="0"/>
    <xf numFmtId="0" fontId="10" fillId="36" borderId="9" applyNumberFormat="0" applyAlignment="0" applyProtection="0"/>
    <xf numFmtId="0" fontId="11" fillId="38" borderId="11" applyNumberFormat="0" applyAlignment="0" applyProtection="0"/>
    <xf numFmtId="0" fontId="40" fillId="39" borderId="12" applyNumberFormat="0" applyAlignment="0" applyProtection="0"/>
    <xf numFmtId="0" fontId="40" fillId="39" borderId="12" applyNumberFormat="0" applyAlignment="0" applyProtection="0"/>
    <xf numFmtId="0" fontId="11" fillId="38" borderId="11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" fillId="48" borderId="0" applyNumberFormat="0" applyBorder="0" applyAlignment="0" applyProtection="0"/>
    <xf numFmtId="0" fontId="15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5" fillId="50" borderId="0" applyNumberFormat="0" applyBorder="0" applyAlignment="0" applyProtection="0"/>
    <xf numFmtId="0" fontId="16" fillId="36" borderId="15" applyNumberFormat="0" applyAlignment="0" applyProtection="0"/>
    <xf numFmtId="0" fontId="45" fillId="37" borderId="16" applyNumberFormat="0" applyAlignment="0" applyProtection="0"/>
    <xf numFmtId="0" fontId="45" fillId="37" borderId="16" applyNumberFormat="0" applyAlignment="0" applyProtection="0"/>
    <xf numFmtId="0" fontId="16" fillId="36" borderId="15" applyNumberFormat="0" applyAlignment="0" applyProtection="0"/>
    <xf numFmtId="0" fontId="17" fillId="12" borderId="9" applyNumberFormat="0" applyAlignment="0" applyProtection="0"/>
    <xf numFmtId="0" fontId="46" fillId="52" borderId="10" applyNumberFormat="0" applyAlignment="0" applyProtection="0"/>
    <xf numFmtId="0" fontId="46" fillId="52" borderId="10" applyNumberFormat="0" applyAlignment="0" applyProtection="0"/>
    <xf numFmtId="0" fontId="17" fillId="12" borderId="9" applyNumberFormat="0" applyAlignment="0" applyProtection="0"/>
    <xf numFmtId="0" fontId="20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1" fillId="53" borderId="17" applyNumberFormat="0" applyFont="0" applyAlignment="0" applyProtection="0"/>
  </cellStyleXfs>
  <cellXfs count="57">
    <xf numFmtId="0" fontId="0" fillId="0" borderId="0" xfId="0" applyAlignment="1">
      <alignment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4" fillId="0" borderId="19" xfId="121" applyNumberFormat="1" applyFont="1" applyFill="1" applyBorder="1" applyAlignment="1">
      <alignment horizontal="center" vertical="center"/>
      <protection/>
    </xf>
    <xf numFmtId="49" fontId="25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19" xfId="0" applyFont="1" applyBorder="1" applyAlignment="1">
      <alignment vertical="center"/>
    </xf>
    <xf numFmtId="49" fontId="24" fillId="0" borderId="19" xfId="121" applyNumberFormat="1" applyFont="1" applyFill="1" applyBorder="1" applyAlignment="1">
      <alignment vertical="center"/>
      <protection/>
    </xf>
    <xf numFmtId="49" fontId="24" fillId="0" borderId="19" xfId="121" applyNumberFormat="1" applyFont="1" applyFill="1" applyBorder="1" applyAlignment="1">
      <alignment horizontal="center" vertical="center" wrapText="1"/>
      <protection/>
    </xf>
    <xf numFmtId="180" fontId="24" fillId="0" borderId="19" xfId="121" applyNumberFormat="1" applyFont="1" applyFill="1" applyBorder="1" applyAlignment="1">
      <alignment horizontal="center" vertical="center" wrapText="1"/>
      <protection/>
    </xf>
    <xf numFmtId="180" fontId="21" fillId="0" borderId="19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24" fillId="0" borderId="19" xfId="121" applyNumberFormat="1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49" fontId="26" fillId="0" borderId="19" xfId="121" applyNumberFormat="1" applyFont="1" applyFill="1" applyBorder="1" applyAlignment="1">
      <alignment vertical="center"/>
      <protection/>
    </xf>
    <xf numFmtId="49" fontId="26" fillId="0" borderId="19" xfId="121" applyNumberFormat="1" applyFont="1" applyFill="1" applyBorder="1" applyAlignment="1">
      <alignment horizontal="center" vertical="center"/>
      <protection/>
    </xf>
    <xf numFmtId="49" fontId="18" fillId="0" borderId="19" xfId="0" applyNumberFormat="1" applyFont="1" applyFill="1" applyBorder="1" applyAlignment="1">
      <alignment horizontal="center" vertical="center"/>
    </xf>
    <xf numFmtId="49" fontId="26" fillId="0" borderId="19" xfId="121" applyNumberFormat="1" applyFont="1" applyFill="1" applyBorder="1" applyAlignment="1">
      <alignment horizontal="center" vertical="center" wrapText="1"/>
      <protection/>
    </xf>
    <xf numFmtId="180" fontId="26" fillId="0" borderId="19" xfId="121" applyNumberFormat="1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121" applyNumberFormat="1" applyFont="1" applyFill="1" applyBorder="1" applyAlignment="1">
      <alignment horizontal="center" vertical="center"/>
      <protection/>
    </xf>
    <xf numFmtId="49" fontId="27" fillId="0" borderId="19" xfId="121" applyNumberFormat="1" applyFont="1" applyFill="1" applyBorder="1" applyAlignment="1">
      <alignment horizontal="center" vertical="center"/>
      <protection/>
    </xf>
    <xf numFmtId="180" fontId="22" fillId="0" borderId="19" xfId="121" applyNumberFormat="1" applyFont="1" applyFill="1" applyBorder="1" applyAlignment="1">
      <alignment horizontal="center" vertical="center"/>
      <protection/>
    </xf>
    <xf numFmtId="180" fontId="22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9" fontId="18" fillId="0" borderId="19" xfId="121" applyNumberFormat="1" applyFont="1" applyFill="1" applyBorder="1" applyAlignment="1">
      <alignment horizontal="center" vertical="center"/>
      <protection/>
    </xf>
    <xf numFmtId="58" fontId="22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49" fontId="27" fillId="0" borderId="19" xfId="121" applyNumberFormat="1" applyFont="1" applyBorder="1" applyAlignment="1">
      <alignment horizontal="center" vertical="center"/>
      <protection/>
    </xf>
    <xf numFmtId="0" fontId="22" fillId="0" borderId="19" xfId="121" applyNumberFormat="1" applyFont="1" applyBorder="1" applyAlignment="1">
      <alignment horizontal="center" vertical="center"/>
      <protection/>
    </xf>
    <xf numFmtId="180" fontId="22" fillId="0" borderId="19" xfId="121" applyNumberFormat="1" applyFont="1" applyBorder="1" applyAlignment="1">
      <alignment horizontal="center" vertical="center"/>
      <protection/>
    </xf>
    <xf numFmtId="49" fontId="22" fillId="0" borderId="19" xfId="114" applyNumberFormat="1" applyFont="1" applyBorder="1" applyAlignment="1">
      <alignment horizontal="center" vertical="center"/>
      <protection/>
    </xf>
    <xf numFmtId="0" fontId="22" fillId="0" borderId="19" xfId="114" applyNumberFormat="1" applyFont="1" applyBorder="1" applyAlignment="1">
      <alignment horizontal="center" vertical="center"/>
      <protection/>
    </xf>
    <xf numFmtId="180" fontId="22" fillId="0" borderId="19" xfId="114" applyNumberFormat="1" applyFont="1" applyBorder="1" applyAlignment="1">
      <alignment horizontal="center" vertical="center"/>
      <protection/>
    </xf>
    <xf numFmtId="0" fontId="28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</cellXfs>
  <cellStyles count="18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5 2" xfId="106"/>
    <cellStyle name="标题 6" xfId="107"/>
    <cellStyle name="差" xfId="108"/>
    <cellStyle name="差 2" xfId="109"/>
    <cellStyle name="差 2 2" xfId="110"/>
    <cellStyle name="差 3" xfId="111"/>
    <cellStyle name="差_Sheet2" xfId="112"/>
    <cellStyle name="差_Sheet2 2" xfId="113"/>
    <cellStyle name="常规 2" xfId="114"/>
    <cellStyle name="常规 2 2" xfId="115"/>
    <cellStyle name="常规 3" xfId="116"/>
    <cellStyle name="常规 3 2" xfId="117"/>
    <cellStyle name="常规 4" xfId="118"/>
    <cellStyle name="常规 4 2" xfId="119"/>
    <cellStyle name="常规 5" xfId="120"/>
    <cellStyle name="常规_Sheet1" xfId="121"/>
    <cellStyle name="Hyperlink" xfId="122"/>
    <cellStyle name="好" xfId="123"/>
    <cellStyle name="好 2" xfId="124"/>
    <cellStyle name="好 2 2" xfId="125"/>
    <cellStyle name="好 3" xfId="126"/>
    <cellStyle name="好_Sheet2" xfId="127"/>
    <cellStyle name="好_Sheet2 2" xfId="128"/>
    <cellStyle name="汇总" xfId="129"/>
    <cellStyle name="汇总 2" xfId="130"/>
    <cellStyle name="汇总 2 2" xfId="131"/>
    <cellStyle name="汇总 3" xfId="132"/>
    <cellStyle name="Currency" xfId="133"/>
    <cellStyle name="Currency [0]" xfId="134"/>
    <cellStyle name="计算" xfId="135"/>
    <cellStyle name="计算 2" xfId="136"/>
    <cellStyle name="计算 2 2" xfId="137"/>
    <cellStyle name="计算 3" xfId="138"/>
    <cellStyle name="检查单元格" xfId="139"/>
    <cellStyle name="检查单元格 2" xfId="140"/>
    <cellStyle name="检查单元格 2 2" xfId="141"/>
    <cellStyle name="检查单元格 3" xfId="142"/>
    <cellStyle name="解释性文本" xfId="143"/>
    <cellStyle name="解释性文本 2" xfId="144"/>
    <cellStyle name="解释性文本 2 2" xfId="145"/>
    <cellStyle name="解释性文本 3" xfId="146"/>
    <cellStyle name="警告文本" xfId="147"/>
    <cellStyle name="警告文本 2" xfId="148"/>
    <cellStyle name="警告文本 2 2" xfId="149"/>
    <cellStyle name="警告文本 3" xfId="150"/>
    <cellStyle name="链接单元格" xfId="151"/>
    <cellStyle name="链接单元格 2" xfId="152"/>
    <cellStyle name="链接单元格 2 2" xfId="153"/>
    <cellStyle name="链接单元格 3" xfId="154"/>
    <cellStyle name="Comma" xfId="155"/>
    <cellStyle name="Comma [0]" xfId="156"/>
    <cellStyle name="强调文字颜色 1" xfId="157"/>
    <cellStyle name="强调文字颜色 1 2" xfId="158"/>
    <cellStyle name="强调文字颜色 1 2 2" xfId="159"/>
    <cellStyle name="强调文字颜色 1 3" xfId="160"/>
    <cellStyle name="强调文字颜色 2" xfId="161"/>
    <cellStyle name="强调文字颜色 2 2" xfId="162"/>
    <cellStyle name="强调文字颜色 2 2 2" xfId="163"/>
    <cellStyle name="强调文字颜色 2 3" xfId="164"/>
    <cellStyle name="强调文字颜色 3" xfId="165"/>
    <cellStyle name="强调文字颜色 3 2" xfId="166"/>
    <cellStyle name="强调文字颜色 3 2 2" xfId="167"/>
    <cellStyle name="强调文字颜色 3 3" xfId="168"/>
    <cellStyle name="强调文字颜色 4" xfId="169"/>
    <cellStyle name="强调文字颜色 4 2" xfId="170"/>
    <cellStyle name="强调文字颜色 4 2 2" xfId="171"/>
    <cellStyle name="强调文字颜色 4 3" xfId="172"/>
    <cellStyle name="强调文字颜色 5" xfId="173"/>
    <cellStyle name="强调文字颜色 5 2" xfId="174"/>
    <cellStyle name="强调文字颜色 5 2 2" xfId="175"/>
    <cellStyle name="强调文字颜色 5 3" xfId="176"/>
    <cellStyle name="强调文字颜色 6" xfId="177"/>
    <cellStyle name="强调文字颜色 6 2" xfId="178"/>
    <cellStyle name="强调文字颜色 6 2 2" xfId="179"/>
    <cellStyle name="强调文字颜色 6 3" xfId="180"/>
    <cellStyle name="适中" xfId="181"/>
    <cellStyle name="适中 2" xfId="182"/>
    <cellStyle name="适中 2 2" xfId="183"/>
    <cellStyle name="适中 3" xfId="184"/>
    <cellStyle name="输出" xfId="185"/>
    <cellStyle name="输出 2" xfId="186"/>
    <cellStyle name="输出 2 2" xfId="187"/>
    <cellStyle name="输出 3" xfId="188"/>
    <cellStyle name="输入" xfId="189"/>
    <cellStyle name="输入 2" xfId="190"/>
    <cellStyle name="输入 2 2" xfId="191"/>
    <cellStyle name="输入 3" xfId="192"/>
    <cellStyle name="Followed Hyperlink" xfId="193"/>
    <cellStyle name="注释" xfId="194"/>
    <cellStyle name="注释 2" xfId="195"/>
    <cellStyle name="注释 2 2" xfId="196"/>
    <cellStyle name="注释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zoomScalePageLayoutView="0" workbookViewId="0" topLeftCell="A1">
      <pane xSplit="11" ySplit="2" topLeftCell="L126" activePane="bottomRight" state="frozen"/>
      <selection pane="topLeft" activeCell="Q40" sqref="Q40"/>
      <selection pane="topRight" activeCell="Q40" sqref="Q40"/>
      <selection pane="bottomLeft" activeCell="Q40" sqref="Q40"/>
      <selection pane="bottomRight" activeCell="R70" sqref="R70"/>
    </sheetView>
  </sheetViews>
  <sheetFormatPr defaultColWidth="9.00390625" defaultRowHeight="14.25"/>
  <cols>
    <col min="1" max="1" width="4.75390625" style="23" bestFit="1" customWidth="1"/>
    <col min="2" max="2" width="8.00390625" style="23" bestFit="1" customWidth="1"/>
    <col min="3" max="3" width="5.625" style="44" bestFit="1" customWidth="1"/>
    <col min="4" max="4" width="17.375" style="45" bestFit="1" customWidth="1"/>
    <col min="5" max="5" width="12.25390625" style="23" bestFit="1" customWidth="1"/>
    <col min="6" max="6" width="5.875" style="23" bestFit="1" customWidth="1"/>
    <col min="7" max="7" width="8.75390625" style="46" customWidth="1"/>
    <col min="8" max="8" width="7.375" style="46" customWidth="1"/>
    <col min="9" max="9" width="9.00390625" style="46" customWidth="1"/>
    <col min="10" max="10" width="7.625" style="46" bestFit="1" customWidth="1"/>
    <col min="11" max="11" width="6.375" style="23" customWidth="1"/>
    <col min="12" max="12" width="8.00390625" style="23" bestFit="1" customWidth="1"/>
    <col min="13" max="16384" width="9.00390625" style="23" customWidth="1"/>
  </cols>
  <sheetData>
    <row r="1" spans="1:12" ht="32.25" customHeight="1">
      <c r="A1" s="54" t="s">
        <v>383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1" customFormat="1" ht="26.25" customHeight="1">
      <c r="A2" s="24" t="s">
        <v>385</v>
      </c>
      <c r="B2" s="24" t="s">
        <v>79</v>
      </c>
      <c r="C2" s="25" t="s">
        <v>0</v>
      </c>
      <c r="D2" s="26" t="s">
        <v>28</v>
      </c>
      <c r="E2" s="27" t="s">
        <v>3</v>
      </c>
      <c r="F2" s="28" t="s">
        <v>80</v>
      </c>
      <c r="G2" s="29" t="s">
        <v>81</v>
      </c>
      <c r="H2" s="29" t="s">
        <v>306</v>
      </c>
      <c r="I2" s="29" t="s">
        <v>307</v>
      </c>
      <c r="J2" s="29" t="s">
        <v>82</v>
      </c>
      <c r="K2" s="28" t="s">
        <v>83</v>
      </c>
      <c r="L2" s="30" t="s">
        <v>4</v>
      </c>
    </row>
    <row r="3" spans="1:12" s="37" customFormat="1" ht="18.75" customHeight="1">
      <c r="A3" s="32">
        <v>1</v>
      </c>
      <c r="B3" s="32" t="s">
        <v>179</v>
      </c>
      <c r="C3" s="33" t="s">
        <v>1</v>
      </c>
      <c r="D3" s="34" t="s">
        <v>13</v>
      </c>
      <c r="E3" s="33" t="s">
        <v>57</v>
      </c>
      <c r="F3" s="33">
        <v>119.5</v>
      </c>
      <c r="G3" s="35">
        <f aca="true" t="shared" si="0" ref="G3:G43">F3/4</f>
        <v>29.875</v>
      </c>
      <c r="H3" s="35">
        <v>81.93</v>
      </c>
      <c r="I3" s="36">
        <f aca="true" t="shared" si="1" ref="I3:I43">H3/2</f>
        <v>40.965</v>
      </c>
      <c r="J3" s="36">
        <f aca="true" t="shared" si="2" ref="J3:J43">G3+I3</f>
        <v>70.84</v>
      </c>
      <c r="K3" s="33">
        <v>1</v>
      </c>
      <c r="L3" s="32" t="s">
        <v>400</v>
      </c>
    </row>
    <row r="4" spans="1:12" s="37" customFormat="1" ht="18.75" customHeight="1">
      <c r="A4" s="32"/>
      <c r="B4" s="32"/>
      <c r="C4" s="33"/>
      <c r="D4" s="34"/>
      <c r="E4" s="33"/>
      <c r="F4" s="33"/>
      <c r="G4" s="35"/>
      <c r="H4" s="35"/>
      <c r="I4" s="36"/>
      <c r="J4" s="36"/>
      <c r="K4" s="33"/>
      <c r="L4" s="32"/>
    </row>
    <row r="5" spans="1:12" s="37" customFormat="1" ht="18.75" customHeight="1">
      <c r="A5" s="32">
        <v>2</v>
      </c>
      <c r="B5" s="32" t="s">
        <v>180</v>
      </c>
      <c r="C5" s="33" t="s">
        <v>401</v>
      </c>
      <c r="D5" s="34" t="s">
        <v>402</v>
      </c>
      <c r="E5" s="33" t="s">
        <v>61</v>
      </c>
      <c r="F5" s="33">
        <v>120.5</v>
      </c>
      <c r="G5" s="35">
        <f t="shared" si="0"/>
        <v>30.125</v>
      </c>
      <c r="H5" s="35">
        <v>79.2</v>
      </c>
      <c r="I5" s="36">
        <f t="shared" si="1"/>
        <v>39.6</v>
      </c>
      <c r="J5" s="36">
        <f t="shared" si="2"/>
        <v>69.725</v>
      </c>
      <c r="K5" s="33">
        <v>1</v>
      </c>
      <c r="L5" s="32" t="s">
        <v>403</v>
      </c>
    </row>
    <row r="6" spans="1:12" s="37" customFormat="1" ht="18.75" customHeight="1">
      <c r="A6" s="32">
        <v>3</v>
      </c>
      <c r="B6" s="32" t="s">
        <v>181</v>
      </c>
      <c r="C6" s="33" t="s">
        <v>404</v>
      </c>
      <c r="D6" s="34" t="s">
        <v>405</v>
      </c>
      <c r="E6" s="33" t="s">
        <v>61</v>
      </c>
      <c r="F6" s="33">
        <v>106</v>
      </c>
      <c r="G6" s="35">
        <f t="shared" si="0"/>
        <v>26.5</v>
      </c>
      <c r="H6" s="35">
        <v>80.5</v>
      </c>
      <c r="I6" s="36">
        <f t="shared" si="1"/>
        <v>40.25</v>
      </c>
      <c r="J6" s="36">
        <f t="shared" si="2"/>
        <v>66.75</v>
      </c>
      <c r="K6" s="33">
        <v>2</v>
      </c>
      <c r="L6" s="32" t="s">
        <v>403</v>
      </c>
    </row>
    <row r="7" spans="1:12" s="37" customFormat="1" ht="18.75" customHeight="1">
      <c r="A7" s="32">
        <v>4</v>
      </c>
      <c r="B7" s="32" t="s">
        <v>182</v>
      </c>
      <c r="C7" s="33" t="s">
        <v>404</v>
      </c>
      <c r="D7" s="34" t="s">
        <v>406</v>
      </c>
      <c r="E7" s="33" t="s">
        <v>61</v>
      </c>
      <c r="F7" s="33">
        <v>99.5</v>
      </c>
      <c r="G7" s="35">
        <f t="shared" si="0"/>
        <v>24.875</v>
      </c>
      <c r="H7" s="35">
        <v>77.16</v>
      </c>
      <c r="I7" s="36">
        <f t="shared" si="1"/>
        <v>38.58</v>
      </c>
      <c r="J7" s="36">
        <f t="shared" si="2"/>
        <v>63.455</v>
      </c>
      <c r="K7" s="33"/>
      <c r="L7" s="38"/>
    </row>
    <row r="8" spans="1:12" s="37" customFormat="1" ht="18.75" customHeight="1">
      <c r="A8" s="32"/>
      <c r="B8" s="32"/>
      <c r="C8" s="33"/>
      <c r="D8" s="34"/>
      <c r="E8" s="33"/>
      <c r="F8" s="33"/>
      <c r="G8" s="35"/>
      <c r="H8" s="35"/>
      <c r="I8" s="36"/>
      <c r="J8" s="36"/>
      <c r="K8" s="33"/>
      <c r="L8" s="38"/>
    </row>
    <row r="9" spans="1:12" s="37" customFormat="1" ht="18.75" customHeight="1">
      <c r="A9" s="32">
        <v>5</v>
      </c>
      <c r="B9" s="32" t="s">
        <v>198</v>
      </c>
      <c r="C9" s="33" t="s">
        <v>407</v>
      </c>
      <c r="D9" s="39" t="s">
        <v>408</v>
      </c>
      <c r="E9" s="33" t="s">
        <v>48</v>
      </c>
      <c r="F9" s="33">
        <v>166</v>
      </c>
      <c r="G9" s="35">
        <f t="shared" si="0"/>
        <v>41.5</v>
      </c>
      <c r="H9" s="35">
        <v>87</v>
      </c>
      <c r="I9" s="36">
        <f t="shared" si="1"/>
        <v>43.5</v>
      </c>
      <c r="J9" s="36">
        <f t="shared" si="2"/>
        <v>85</v>
      </c>
      <c r="K9" s="33">
        <v>1</v>
      </c>
      <c r="L9" s="32" t="s">
        <v>409</v>
      </c>
    </row>
    <row r="10" spans="1:12" s="37" customFormat="1" ht="18.75" customHeight="1">
      <c r="A10" s="32">
        <v>6</v>
      </c>
      <c r="B10" s="32" t="s">
        <v>199</v>
      </c>
      <c r="C10" s="33" t="s">
        <v>407</v>
      </c>
      <c r="D10" s="39" t="s">
        <v>25</v>
      </c>
      <c r="E10" s="33" t="s">
        <v>48</v>
      </c>
      <c r="F10" s="33">
        <v>138</v>
      </c>
      <c r="G10" s="35">
        <f t="shared" si="0"/>
        <v>34.5</v>
      </c>
      <c r="H10" s="35">
        <v>81.83</v>
      </c>
      <c r="I10" s="36">
        <f t="shared" si="1"/>
        <v>40.915</v>
      </c>
      <c r="J10" s="36">
        <f t="shared" si="2"/>
        <v>75.41499999999999</v>
      </c>
      <c r="K10" s="33">
        <v>2</v>
      </c>
      <c r="L10" s="32" t="s">
        <v>410</v>
      </c>
    </row>
    <row r="11" spans="1:12" s="37" customFormat="1" ht="18.75" customHeight="1">
      <c r="A11" s="32">
        <v>7</v>
      </c>
      <c r="B11" s="32" t="s">
        <v>200</v>
      </c>
      <c r="C11" s="33" t="s">
        <v>411</v>
      </c>
      <c r="D11" s="39" t="s">
        <v>25</v>
      </c>
      <c r="E11" s="33" t="s">
        <v>48</v>
      </c>
      <c r="F11" s="33">
        <v>134.5</v>
      </c>
      <c r="G11" s="35">
        <f t="shared" si="0"/>
        <v>33.625</v>
      </c>
      <c r="H11" s="35">
        <v>82.33</v>
      </c>
      <c r="I11" s="36">
        <f t="shared" si="1"/>
        <v>41.165</v>
      </c>
      <c r="J11" s="36">
        <f t="shared" si="2"/>
        <v>74.78999999999999</v>
      </c>
      <c r="K11" s="33"/>
      <c r="L11" s="38"/>
    </row>
    <row r="12" spans="1:12" s="37" customFormat="1" ht="18.75" customHeight="1">
      <c r="A12" s="32"/>
      <c r="B12" s="32"/>
      <c r="C12" s="33"/>
      <c r="D12" s="39"/>
      <c r="E12" s="33"/>
      <c r="F12" s="33"/>
      <c r="G12" s="35"/>
      <c r="H12" s="35"/>
      <c r="I12" s="36"/>
      <c r="J12" s="36"/>
      <c r="K12" s="33"/>
      <c r="L12" s="38"/>
    </row>
    <row r="13" spans="1:12" s="37" customFormat="1" ht="18.75" customHeight="1">
      <c r="A13" s="32">
        <v>8</v>
      </c>
      <c r="B13" s="32" t="s">
        <v>173</v>
      </c>
      <c r="C13" s="33" t="s">
        <v>412</v>
      </c>
      <c r="D13" s="34" t="s">
        <v>10</v>
      </c>
      <c r="E13" s="33" t="s">
        <v>53</v>
      </c>
      <c r="F13" s="33">
        <v>123.5</v>
      </c>
      <c r="G13" s="35">
        <f t="shared" si="0"/>
        <v>30.875</v>
      </c>
      <c r="H13" s="35">
        <v>78.9</v>
      </c>
      <c r="I13" s="36">
        <f t="shared" si="1"/>
        <v>39.45</v>
      </c>
      <c r="J13" s="36">
        <f t="shared" si="2"/>
        <v>70.325</v>
      </c>
      <c r="K13" s="33">
        <v>1</v>
      </c>
      <c r="L13" s="32" t="s">
        <v>413</v>
      </c>
    </row>
    <row r="14" spans="1:12" s="37" customFormat="1" ht="18.75" customHeight="1">
      <c r="A14" s="32">
        <v>9</v>
      </c>
      <c r="B14" s="32" t="s">
        <v>174</v>
      </c>
      <c r="C14" s="33" t="s">
        <v>412</v>
      </c>
      <c r="D14" s="34" t="s">
        <v>10</v>
      </c>
      <c r="E14" s="33" t="s">
        <v>53</v>
      </c>
      <c r="F14" s="33">
        <v>111</v>
      </c>
      <c r="G14" s="35">
        <f t="shared" si="0"/>
        <v>27.75</v>
      </c>
      <c r="H14" s="35">
        <v>80.56</v>
      </c>
      <c r="I14" s="36">
        <f t="shared" si="1"/>
        <v>40.28</v>
      </c>
      <c r="J14" s="36">
        <f t="shared" si="2"/>
        <v>68.03</v>
      </c>
      <c r="K14" s="33">
        <v>2</v>
      </c>
      <c r="L14" s="32" t="s">
        <v>413</v>
      </c>
    </row>
    <row r="15" spans="1:12" s="37" customFormat="1" ht="18.75" customHeight="1">
      <c r="A15" s="32">
        <v>10</v>
      </c>
      <c r="B15" s="32" t="s">
        <v>175</v>
      </c>
      <c r="C15" s="33" t="s">
        <v>412</v>
      </c>
      <c r="D15" s="34" t="s">
        <v>10</v>
      </c>
      <c r="E15" s="33" t="s">
        <v>53</v>
      </c>
      <c r="F15" s="33">
        <v>101</v>
      </c>
      <c r="G15" s="35">
        <f t="shared" si="0"/>
        <v>25.25</v>
      </c>
      <c r="H15" s="35">
        <v>80.1</v>
      </c>
      <c r="I15" s="36">
        <f t="shared" si="1"/>
        <v>40.05</v>
      </c>
      <c r="J15" s="36">
        <f t="shared" si="2"/>
        <v>65.3</v>
      </c>
      <c r="K15" s="33"/>
      <c r="L15" s="38"/>
    </row>
    <row r="16" spans="1:12" s="37" customFormat="1" ht="18.75" customHeight="1">
      <c r="A16" s="32"/>
      <c r="B16" s="32"/>
      <c r="C16" s="33"/>
      <c r="D16" s="34"/>
      <c r="E16" s="33"/>
      <c r="F16" s="33"/>
      <c r="G16" s="35"/>
      <c r="H16" s="35"/>
      <c r="I16" s="36"/>
      <c r="J16" s="36"/>
      <c r="K16" s="33"/>
      <c r="L16" s="38"/>
    </row>
    <row r="17" spans="1:12" s="37" customFormat="1" ht="18.75" customHeight="1">
      <c r="A17" s="32">
        <v>11</v>
      </c>
      <c r="B17" s="32" t="s">
        <v>201</v>
      </c>
      <c r="C17" s="33" t="s">
        <v>414</v>
      </c>
      <c r="D17" s="34" t="s">
        <v>7</v>
      </c>
      <c r="E17" s="33" t="s">
        <v>50</v>
      </c>
      <c r="F17" s="33">
        <v>98</v>
      </c>
      <c r="G17" s="35">
        <f t="shared" si="0"/>
        <v>24.5</v>
      </c>
      <c r="H17" s="35">
        <v>82.5</v>
      </c>
      <c r="I17" s="36">
        <f t="shared" si="1"/>
        <v>41.25</v>
      </c>
      <c r="J17" s="36">
        <f t="shared" si="2"/>
        <v>65.75</v>
      </c>
      <c r="K17" s="33">
        <v>1</v>
      </c>
      <c r="L17" s="32" t="s">
        <v>415</v>
      </c>
    </row>
    <row r="18" spans="1:12" s="37" customFormat="1" ht="18.75" customHeight="1">
      <c r="A18" s="32"/>
      <c r="B18" s="32"/>
      <c r="C18" s="33"/>
      <c r="D18" s="34"/>
      <c r="E18" s="33"/>
      <c r="F18" s="33"/>
      <c r="G18" s="35"/>
      <c r="H18" s="35"/>
      <c r="I18" s="36"/>
      <c r="J18" s="36"/>
      <c r="K18" s="33"/>
      <c r="L18" s="32"/>
    </row>
    <row r="19" spans="1:12" s="37" customFormat="1" ht="18.75" customHeight="1">
      <c r="A19" s="32">
        <v>12</v>
      </c>
      <c r="B19" s="32" t="s">
        <v>176</v>
      </c>
      <c r="C19" s="33" t="s">
        <v>416</v>
      </c>
      <c r="D19" s="34" t="s">
        <v>12</v>
      </c>
      <c r="E19" s="33" t="s">
        <v>56</v>
      </c>
      <c r="F19" s="33">
        <v>135.5</v>
      </c>
      <c r="G19" s="35">
        <f t="shared" si="0"/>
        <v>33.875</v>
      </c>
      <c r="H19" s="35">
        <v>82.26</v>
      </c>
      <c r="I19" s="36">
        <f t="shared" si="1"/>
        <v>41.13</v>
      </c>
      <c r="J19" s="36">
        <f t="shared" si="2"/>
        <v>75.005</v>
      </c>
      <c r="K19" s="33">
        <v>1</v>
      </c>
      <c r="L19" s="32" t="s">
        <v>409</v>
      </c>
    </row>
    <row r="20" spans="1:12" s="37" customFormat="1" ht="18.75" customHeight="1">
      <c r="A20" s="32">
        <v>13</v>
      </c>
      <c r="B20" s="32" t="s">
        <v>177</v>
      </c>
      <c r="C20" s="33" t="s">
        <v>407</v>
      </c>
      <c r="D20" s="34" t="s">
        <v>12</v>
      </c>
      <c r="E20" s="33" t="s">
        <v>56</v>
      </c>
      <c r="F20" s="33">
        <v>124.5</v>
      </c>
      <c r="G20" s="35">
        <f t="shared" si="0"/>
        <v>31.125</v>
      </c>
      <c r="H20" s="35">
        <v>83.13</v>
      </c>
      <c r="I20" s="36">
        <f t="shared" si="1"/>
        <v>41.565</v>
      </c>
      <c r="J20" s="36">
        <f t="shared" si="2"/>
        <v>72.69</v>
      </c>
      <c r="K20" s="33">
        <v>2</v>
      </c>
      <c r="L20" s="32" t="s">
        <v>409</v>
      </c>
    </row>
    <row r="21" spans="1:12" s="37" customFormat="1" ht="18.75" customHeight="1">
      <c r="A21" s="32">
        <v>14</v>
      </c>
      <c r="B21" s="32" t="s">
        <v>178</v>
      </c>
      <c r="C21" s="33" t="s">
        <v>407</v>
      </c>
      <c r="D21" s="34" t="s">
        <v>12</v>
      </c>
      <c r="E21" s="33" t="s">
        <v>56</v>
      </c>
      <c r="F21" s="33">
        <v>110</v>
      </c>
      <c r="G21" s="35">
        <f t="shared" si="0"/>
        <v>27.5</v>
      </c>
      <c r="H21" s="35">
        <v>77.1</v>
      </c>
      <c r="I21" s="36">
        <f t="shared" si="1"/>
        <v>38.55</v>
      </c>
      <c r="J21" s="36">
        <f t="shared" si="2"/>
        <v>66.05</v>
      </c>
      <c r="K21" s="33">
        <v>3</v>
      </c>
      <c r="L21" s="32" t="s">
        <v>417</v>
      </c>
    </row>
    <row r="22" spans="1:12" s="37" customFormat="1" ht="18.75" customHeight="1">
      <c r="A22" s="32"/>
      <c r="B22" s="32"/>
      <c r="C22" s="33"/>
      <c r="D22" s="34"/>
      <c r="E22" s="33"/>
      <c r="F22" s="33"/>
      <c r="G22" s="35"/>
      <c r="H22" s="35"/>
      <c r="I22" s="36"/>
      <c r="J22" s="36"/>
      <c r="K22" s="33"/>
      <c r="L22" s="32"/>
    </row>
    <row r="23" spans="1:12" s="37" customFormat="1" ht="18.75" customHeight="1">
      <c r="A23" s="32">
        <v>15</v>
      </c>
      <c r="B23" s="32" t="s">
        <v>168</v>
      </c>
      <c r="C23" s="33" t="s">
        <v>418</v>
      </c>
      <c r="D23" s="34" t="s">
        <v>6</v>
      </c>
      <c r="E23" s="33" t="s">
        <v>49</v>
      </c>
      <c r="F23" s="33">
        <v>144</v>
      </c>
      <c r="G23" s="35">
        <f t="shared" si="0"/>
        <v>36</v>
      </c>
      <c r="H23" s="35">
        <v>82.7</v>
      </c>
      <c r="I23" s="36">
        <f t="shared" si="1"/>
        <v>41.35</v>
      </c>
      <c r="J23" s="36">
        <f t="shared" si="2"/>
        <v>77.35</v>
      </c>
      <c r="K23" s="33">
        <v>1</v>
      </c>
      <c r="L23" s="32" t="s">
        <v>419</v>
      </c>
    </row>
    <row r="24" spans="1:12" s="37" customFormat="1" ht="18.75" customHeight="1">
      <c r="A24" s="32">
        <v>16</v>
      </c>
      <c r="B24" s="32" t="s">
        <v>170</v>
      </c>
      <c r="C24" s="33" t="s">
        <v>420</v>
      </c>
      <c r="D24" s="34" t="s">
        <v>6</v>
      </c>
      <c r="E24" s="33" t="s">
        <v>49</v>
      </c>
      <c r="F24" s="33">
        <v>135.5</v>
      </c>
      <c r="G24" s="35">
        <f t="shared" si="0"/>
        <v>33.875</v>
      </c>
      <c r="H24" s="35">
        <v>82.96</v>
      </c>
      <c r="I24" s="36">
        <f t="shared" si="1"/>
        <v>41.48</v>
      </c>
      <c r="J24" s="36">
        <f t="shared" si="2"/>
        <v>75.35499999999999</v>
      </c>
      <c r="K24" s="33">
        <v>2</v>
      </c>
      <c r="L24" s="32" t="s">
        <v>409</v>
      </c>
    </row>
    <row r="25" spans="1:12" s="37" customFormat="1" ht="18.75" customHeight="1">
      <c r="A25" s="32">
        <v>17</v>
      </c>
      <c r="B25" s="32" t="s">
        <v>169</v>
      </c>
      <c r="C25" s="33" t="s">
        <v>407</v>
      </c>
      <c r="D25" s="34" t="s">
        <v>6</v>
      </c>
      <c r="E25" s="33" t="s">
        <v>49</v>
      </c>
      <c r="F25" s="33">
        <v>136</v>
      </c>
      <c r="G25" s="35">
        <f t="shared" si="0"/>
        <v>34</v>
      </c>
      <c r="H25" s="35">
        <v>81.3</v>
      </c>
      <c r="I25" s="36">
        <f t="shared" si="1"/>
        <v>40.65</v>
      </c>
      <c r="J25" s="36">
        <f t="shared" si="2"/>
        <v>74.65</v>
      </c>
      <c r="K25" s="33"/>
      <c r="L25" s="38"/>
    </row>
    <row r="26" spans="1:12" s="37" customFormat="1" ht="18.75" customHeight="1">
      <c r="A26" s="32">
        <v>18</v>
      </c>
      <c r="B26" s="32" t="s">
        <v>171</v>
      </c>
      <c r="C26" s="33" t="s">
        <v>421</v>
      </c>
      <c r="D26" s="34" t="s">
        <v>6</v>
      </c>
      <c r="E26" s="33" t="s">
        <v>49</v>
      </c>
      <c r="F26" s="33">
        <v>120</v>
      </c>
      <c r="G26" s="35">
        <f t="shared" si="0"/>
        <v>30</v>
      </c>
      <c r="H26" s="35">
        <v>80.53</v>
      </c>
      <c r="I26" s="36">
        <f t="shared" si="1"/>
        <v>40.265</v>
      </c>
      <c r="J26" s="36">
        <f t="shared" si="2"/>
        <v>70.265</v>
      </c>
      <c r="K26" s="33"/>
      <c r="L26" s="38"/>
    </row>
    <row r="27" spans="1:12" s="37" customFormat="1" ht="18.75" customHeight="1">
      <c r="A27" s="32">
        <v>19</v>
      </c>
      <c r="B27" s="32" t="s">
        <v>172</v>
      </c>
      <c r="C27" s="33" t="s">
        <v>422</v>
      </c>
      <c r="D27" s="34" t="s">
        <v>6</v>
      </c>
      <c r="E27" s="33" t="s">
        <v>49</v>
      </c>
      <c r="F27" s="33">
        <v>117.5</v>
      </c>
      <c r="G27" s="35">
        <f t="shared" si="0"/>
        <v>29.375</v>
      </c>
      <c r="H27" s="35">
        <v>75.03</v>
      </c>
      <c r="I27" s="36">
        <f t="shared" si="1"/>
        <v>37.515</v>
      </c>
      <c r="J27" s="36">
        <f t="shared" si="2"/>
        <v>66.89</v>
      </c>
      <c r="K27" s="33"/>
      <c r="L27" s="38"/>
    </row>
    <row r="28" spans="1:12" s="37" customFormat="1" ht="18.75" customHeight="1">
      <c r="A28" s="32"/>
      <c r="B28" s="32"/>
      <c r="C28" s="33"/>
      <c r="D28" s="34"/>
      <c r="E28" s="33"/>
      <c r="F28" s="33"/>
      <c r="G28" s="35"/>
      <c r="H28" s="35"/>
      <c r="I28" s="36"/>
      <c r="J28" s="36"/>
      <c r="K28" s="33"/>
      <c r="L28" s="38"/>
    </row>
    <row r="29" spans="1:12" s="37" customFormat="1" ht="18.75" customHeight="1">
      <c r="A29" s="32">
        <v>20</v>
      </c>
      <c r="B29" s="32" t="s">
        <v>202</v>
      </c>
      <c r="C29" s="33" t="s">
        <v>423</v>
      </c>
      <c r="D29" s="34" t="s">
        <v>8</v>
      </c>
      <c r="E29" s="33" t="s">
        <v>51</v>
      </c>
      <c r="F29" s="33">
        <v>153</v>
      </c>
      <c r="G29" s="35">
        <f t="shared" si="0"/>
        <v>38.25</v>
      </c>
      <c r="H29" s="35">
        <v>89.67</v>
      </c>
      <c r="I29" s="36">
        <f t="shared" si="1"/>
        <v>44.835</v>
      </c>
      <c r="J29" s="36">
        <f t="shared" si="2"/>
        <v>83.08500000000001</v>
      </c>
      <c r="K29" s="33">
        <v>1</v>
      </c>
      <c r="L29" s="32" t="s">
        <v>424</v>
      </c>
    </row>
    <row r="30" spans="1:12" s="37" customFormat="1" ht="18.75" customHeight="1">
      <c r="A30" s="32">
        <v>21</v>
      </c>
      <c r="B30" s="32" t="s">
        <v>203</v>
      </c>
      <c r="C30" s="33" t="s">
        <v>425</v>
      </c>
      <c r="D30" s="34" t="s">
        <v>8</v>
      </c>
      <c r="E30" s="33" t="s">
        <v>51</v>
      </c>
      <c r="F30" s="33">
        <v>150</v>
      </c>
      <c r="G30" s="35">
        <f t="shared" si="0"/>
        <v>37.5</v>
      </c>
      <c r="H30" s="35">
        <v>83.67</v>
      </c>
      <c r="I30" s="36">
        <f t="shared" si="1"/>
        <v>41.835</v>
      </c>
      <c r="J30" s="36">
        <f t="shared" si="2"/>
        <v>79.33500000000001</v>
      </c>
      <c r="K30" s="33">
        <v>2</v>
      </c>
      <c r="L30" s="32" t="s">
        <v>426</v>
      </c>
    </row>
    <row r="31" spans="1:12" s="37" customFormat="1" ht="18.75" customHeight="1">
      <c r="A31" s="32">
        <v>22</v>
      </c>
      <c r="B31" s="32" t="s">
        <v>204</v>
      </c>
      <c r="C31" s="33" t="s">
        <v>427</v>
      </c>
      <c r="D31" s="34" t="s">
        <v>8</v>
      </c>
      <c r="E31" s="33" t="s">
        <v>51</v>
      </c>
      <c r="F31" s="33">
        <v>76</v>
      </c>
      <c r="G31" s="35">
        <f t="shared" si="0"/>
        <v>19</v>
      </c>
      <c r="H31" s="35">
        <v>78.83</v>
      </c>
      <c r="I31" s="36">
        <f t="shared" si="1"/>
        <v>39.415</v>
      </c>
      <c r="J31" s="36">
        <f t="shared" si="2"/>
        <v>58.415</v>
      </c>
      <c r="K31" s="33"/>
      <c r="L31" s="38"/>
    </row>
    <row r="32" spans="1:12" s="37" customFormat="1" ht="18.75" customHeight="1">
      <c r="A32" s="32"/>
      <c r="B32" s="32"/>
      <c r="C32" s="33"/>
      <c r="D32" s="34"/>
      <c r="E32" s="33"/>
      <c r="F32" s="33"/>
      <c r="G32" s="35"/>
      <c r="H32" s="35"/>
      <c r="I32" s="36"/>
      <c r="J32" s="36"/>
      <c r="K32" s="33"/>
      <c r="L32" s="38"/>
    </row>
    <row r="33" spans="1:12" s="37" customFormat="1" ht="18.75" customHeight="1">
      <c r="A33" s="32">
        <v>23</v>
      </c>
      <c r="B33" s="32" t="s">
        <v>142</v>
      </c>
      <c r="C33" s="33" t="s">
        <v>428</v>
      </c>
      <c r="D33" s="34" t="s">
        <v>15</v>
      </c>
      <c r="E33" s="33" t="s">
        <v>59</v>
      </c>
      <c r="F33" s="33">
        <v>151</v>
      </c>
      <c r="G33" s="35">
        <f t="shared" si="0"/>
        <v>37.75</v>
      </c>
      <c r="H33" s="35">
        <v>87</v>
      </c>
      <c r="I33" s="36">
        <f t="shared" si="1"/>
        <v>43.5</v>
      </c>
      <c r="J33" s="36">
        <f t="shared" si="2"/>
        <v>81.25</v>
      </c>
      <c r="K33" s="33">
        <v>1</v>
      </c>
      <c r="L33" s="32" t="s">
        <v>429</v>
      </c>
    </row>
    <row r="34" spans="1:12" s="37" customFormat="1" ht="18.75" customHeight="1">
      <c r="A34" s="32">
        <v>24</v>
      </c>
      <c r="B34" s="32" t="s">
        <v>143</v>
      </c>
      <c r="C34" s="33" t="s">
        <v>428</v>
      </c>
      <c r="D34" s="34" t="s">
        <v>15</v>
      </c>
      <c r="E34" s="33" t="s">
        <v>59</v>
      </c>
      <c r="F34" s="33">
        <v>133</v>
      </c>
      <c r="G34" s="35">
        <f t="shared" si="0"/>
        <v>33.25</v>
      </c>
      <c r="H34" s="35">
        <v>84.67</v>
      </c>
      <c r="I34" s="36">
        <f t="shared" si="1"/>
        <v>42.335</v>
      </c>
      <c r="J34" s="36">
        <f t="shared" si="2"/>
        <v>75.58500000000001</v>
      </c>
      <c r="K34" s="33">
        <v>2</v>
      </c>
      <c r="L34" s="32" t="s">
        <v>413</v>
      </c>
    </row>
    <row r="35" spans="1:12" s="37" customFormat="1" ht="18.75" customHeight="1">
      <c r="A35" s="32">
        <v>25</v>
      </c>
      <c r="B35" s="32" t="s">
        <v>144</v>
      </c>
      <c r="C35" s="33" t="s">
        <v>412</v>
      </c>
      <c r="D35" s="34" t="s">
        <v>15</v>
      </c>
      <c r="E35" s="33" t="s">
        <v>59</v>
      </c>
      <c r="F35" s="33">
        <v>130</v>
      </c>
      <c r="G35" s="35">
        <f t="shared" si="0"/>
        <v>32.5</v>
      </c>
      <c r="H35" s="35">
        <v>85</v>
      </c>
      <c r="I35" s="36">
        <f t="shared" si="1"/>
        <v>42.5</v>
      </c>
      <c r="J35" s="36">
        <f t="shared" si="2"/>
        <v>75</v>
      </c>
      <c r="K35" s="33">
        <v>3</v>
      </c>
      <c r="L35" s="32" t="s">
        <v>413</v>
      </c>
    </row>
    <row r="36" spans="1:12" s="37" customFormat="1" ht="18.75" customHeight="1">
      <c r="A36" s="32">
        <v>26</v>
      </c>
      <c r="B36" s="32" t="s">
        <v>145</v>
      </c>
      <c r="C36" s="33" t="s">
        <v>412</v>
      </c>
      <c r="D36" s="34" t="s">
        <v>15</v>
      </c>
      <c r="E36" s="33" t="s">
        <v>59</v>
      </c>
      <c r="F36" s="33">
        <v>129</v>
      </c>
      <c r="G36" s="35">
        <f t="shared" si="0"/>
        <v>32.25</v>
      </c>
      <c r="H36" s="35">
        <v>85</v>
      </c>
      <c r="I36" s="36">
        <f t="shared" si="1"/>
        <v>42.5</v>
      </c>
      <c r="J36" s="36">
        <f t="shared" si="2"/>
        <v>74.75</v>
      </c>
      <c r="K36" s="33"/>
      <c r="L36" s="38"/>
    </row>
    <row r="37" spans="1:12" s="37" customFormat="1" ht="18.75" customHeight="1">
      <c r="A37" s="32">
        <v>27</v>
      </c>
      <c r="B37" s="32" t="s">
        <v>146</v>
      </c>
      <c r="C37" s="33" t="s">
        <v>412</v>
      </c>
      <c r="D37" s="34" t="s">
        <v>15</v>
      </c>
      <c r="E37" s="33" t="s">
        <v>59</v>
      </c>
      <c r="F37" s="33">
        <v>123</v>
      </c>
      <c r="G37" s="35">
        <f t="shared" si="0"/>
        <v>30.75</v>
      </c>
      <c r="H37" s="35">
        <v>84</v>
      </c>
      <c r="I37" s="36">
        <f t="shared" si="1"/>
        <v>42</v>
      </c>
      <c r="J37" s="36">
        <f t="shared" si="2"/>
        <v>72.75</v>
      </c>
      <c r="K37" s="33"/>
      <c r="L37" s="38"/>
    </row>
    <row r="38" spans="1:12" s="37" customFormat="1" ht="18.75" customHeight="1">
      <c r="A38" s="32">
        <v>28</v>
      </c>
      <c r="B38" s="32" t="s">
        <v>147</v>
      </c>
      <c r="C38" s="33" t="s">
        <v>430</v>
      </c>
      <c r="D38" s="34" t="s">
        <v>15</v>
      </c>
      <c r="E38" s="33" t="s">
        <v>59</v>
      </c>
      <c r="F38" s="33">
        <v>122.5</v>
      </c>
      <c r="G38" s="35">
        <f t="shared" si="0"/>
        <v>30.625</v>
      </c>
      <c r="H38" s="35">
        <v>81.67</v>
      </c>
      <c r="I38" s="36">
        <f t="shared" si="1"/>
        <v>40.835</v>
      </c>
      <c r="J38" s="36">
        <f t="shared" si="2"/>
        <v>71.46000000000001</v>
      </c>
      <c r="K38" s="33"/>
      <c r="L38" s="38"/>
    </row>
    <row r="39" spans="1:12" s="37" customFormat="1" ht="18.75" customHeight="1">
      <c r="A39" s="32">
        <v>29</v>
      </c>
      <c r="B39" s="32" t="s">
        <v>148</v>
      </c>
      <c r="C39" s="33" t="s">
        <v>431</v>
      </c>
      <c r="D39" s="34" t="s">
        <v>15</v>
      </c>
      <c r="E39" s="33" t="s">
        <v>59</v>
      </c>
      <c r="F39" s="33">
        <v>121</v>
      </c>
      <c r="G39" s="35">
        <f t="shared" si="0"/>
        <v>30.25</v>
      </c>
      <c r="H39" s="35">
        <v>81.67</v>
      </c>
      <c r="I39" s="36">
        <f t="shared" si="1"/>
        <v>40.835</v>
      </c>
      <c r="J39" s="36">
        <f t="shared" si="2"/>
        <v>71.08500000000001</v>
      </c>
      <c r="K39" s="33"/>
      <c r="L39" s="38"/>
    </row>
    <row r="40" spans="1:12" s="37" customFormat="1" ht="18.75" customHeight="1">
      <c r="A40" s="32">
        <v>30</v>
      </c>
      <c r="B40" s="32" t="s">
        <v>149</v>
      </c>
      <c r="C40" s="33" t="s">
        <v>432</v>
      </c>
      <c r="D40" s="34" t="s">
        <v>15</v>
      </c>
      <c r="E40" s="33" t="s">
        <v>59</v>
      </c>
      <c r="F40" s="33">
        <v>115.5</v>
      </c>
      <c r="G40" s="35">
        <f t="shared" si="0"/>
        <v>28.875</v>
      </c>
      <c r="H40" s="35">
        <v>83.33</v>
      </c>
      <c r="I40" s="36">
        <f t="shared" si="1"/>
        <v>41.665</v>
      </c>
      <c r="J40" s="36">
        <f t="shared" si="2"/>
        <v>70.53999999999999</v>
      </c>
      <c r="K40" s="33"/>
      <c r="L40" s="38"/>
    </row>
    <row r="41" spans="1:12" s="37" customFormat="1" ht="18.75" customHeight="1">
      <c r="A41" s="32"/>
      <c r="B41" s="32"/>
      <c r="C41" s="33"/>
      <c r="D41" s="34"/>
      <c r="E41" s="33"/>
      <c r="F41" s="33"/>
      <c r="G41" s="35"/>
      <c r="H41" s="35"/>
      <c r="I41" s="36"/>
      <c r="J41" s="36"/>
      <c r="K41" s="33"/>
      <c r="L41" s="38"/>
    </row>
    <row r="42" spans="1:12" s="37" customFormat="1" ht="18.75" customHeight="1">
      <c r="A42" s="32">
        <v>31</v>
      </c>
      <c r="B42" s="32" t="s">
        <v>129</v>
      </c>
      <c r="C42" s="33" t="s">
        <v>431</v>
      </c>
      <c r="D42" s="34" t="s">
        <v>11</v>
      </c>
      <c r="E42" s="33" t="s">
        <v>54</v>
      </c>
      <c r="F42" s="33">
        <v>165.5</v>
      </c>
      <c r="G42" s="35">
        <f t="shared" si="0"/>
        <v>41.375</v>
      </c>
      <c r="H42" s="35">
        <v>88.9</v>
      </c>
      <c r="I42" s="36">
        <f t="shared" si="1"/>
        <v>44.45</v>
      </c>
      <c r="J42" s="36">
        <f t="shared" si="2"/>
        <v>85.825</v>
      </c>
      <c r="K42" s="33">
        <v>1</v>
      </c>
      <c r="L42" s="38" t="s">
        <v>433</v>
      </c>
    </row>
    <row r="43" spans="1:12" s="37" customFormat="1" ht="18.75" customHeight="1">
      <c r="A43" s="32">
        <v>32</v>
      </c>
      <c r="B43" s="32" t="s">
        <v>130</v>
      </c>
      <c r="C43" s="33" t="s">
        <v>423</v>
      </c>
      <c r="D43" s="34" t="s">
        <v>11</v>
      </c>
      <c r="E43" s="33" t="s">
        <v>54</v>
      </c>
      <c r="F43" s="33">
        <v>148.5</v>
      </c>
      <c r="G43" s="35">
        <f t="shared" si="0"/>
        <v>37.125</v>
      </c>
      <c r="H43" s="35">
        <v>85.67</v>
      </c>
      <c r="I43" s="36">
        <f t="shared" si="1"/>
        <v>42.835</v>
      </c>
      <c r="J43" s="36">
        <f t="shared" si="2"/>
        <v>79.96000000000001</v>
      </c>
      <c r="K43" s="33">
        <v>2</v>
      </c>
      <c r="L43" s="38" t="s">
        <v>433</v>
      </c>
    </row>
    <row r="44" spans="1:12" s="37" customFormat="1" ht="18.75" customHeight="1">
      <c r="A44" s="32">
        <v>33</v>
      </c>
      <c r="B44" s="32" t="s">
        <v>131</v>
      </c>
      <c r="C44" s="33" t="s">
        <v>423</v>
      </c>
      <c r="D44" s="34" t="s">
        <v>11</v>
      </c>
      <c r="E44" s="33" t="s">
        <v>54</v>
      </c>
      <c r="F44" s="33">
        <v>132.5</v>
      </c>
      <c r="G44" s="35">
        <f aca="true" t="shared" si="3" ref="G44:G78">F44/4</f>
        <v>33.125</v>
      </c>
      <c r="H44" s="35">
        <v>81.33</v>
      </c>
      <c r="I44" s="36">
        <f aca="true" t="shared" si="4" ref="I44:I78">H44/2</f>
        <v>40.665</v>
      </c>
      <c r="J44" s="36">
        <f aca="true" t="shared" si="5" ref="J44:J78">G44+I44</f>
        <v>73.78999999999999</v>
      </c>
      <c r="K44" s="33">
        <v>3</v>
      </c>
      <c r="L44" s="38" t="s">
        <v>434</v>
      </c>
    </row>
    <row r="45" spans="1:12" s="37" customFormat="1" ht="18.75" customHeight="1">
      <c r="A45" s="32">
        <v>34</v>
      </c>
      <c r="B45" s="32" t="s">
        <v>132</v>
      </c>
      <c r="C45" s="33" t="s">
        <v>435</v>
      </c>
      <c r="D45" s="34" t="s">
        <v>11</v>
      </c>
      <c r="E45" s="33" t="s">
        <v>54</v>
      </c>
      <c r="F45" s="33">
        <v>132</v>
      </c>
      <c r="G45" s="35">
        <f t="shared" si="3"/>
        <v>33</v>
      </c>
      <c r="H45" s="35">
        <v>79</v>
      </c>
      <c r="I45" s="36">
        <f t="shared" si="4"/>
        <v>39.5</v>
      </c>
      <c r="J45" s="36">
        <f t="shared" si="5"/>
        <v>72.5</v>
      </c>
      <c r="K45" s="33">
        <v>4</v>
      </c>
      <c r="L45" s="38" t="s">
        <v>436</v>
      </c>
    </row>
    <row r="46" spans="1:12" s="37" customFormat="1" ht="18.75" customHeight="1">
      <c r="A46" s="32">
        <v>35</v>
      </c>
      <c r="B46" s="32" t="s">
        <v>133</v>
      </c>
      <c r="C46" s="33" t="s">
        <v>437</v>
      </c>
      <c r="D46" s="34" t="s">
        <v>11</v>
      </c>
      <c r="E46" s="33" t="s">
        <v>54</v>
      </c>
      <c r="F46" s="33">
        <v>119.5</v>
      </c>
      <c r="G46" s="35">
        <f t="shared" si="3"/>
        <v>29.875</v>
      </c>
      <c r="H46" s="35">
        <v>80.43</v>
      </c>
      <c r="I46" s="36">
        <f t="shared" si="4"/>
        <v>40.215</v>
      </c>
      <c r="J46" s="36">
        <f t="shared" si="5"/>
        <v>70.09</v>
      </c>
      <c r="K46" s="33">
        <v>5</v>
      </c>
      <c r="L46" s="38" t="s">
        <v>436</v>
      </c>
    </row>
    <row r="47" spans="1:12" s="37" customFormat="1" ht="18.75" customHeight="1">
      <c r="A47" s="32">
        <v>36</v>
      </c>
      <c r="B47" s="32" t="s">
        <v>134</v>
      </c>
      <c r="C47" s="33" t="s">
        <v>437</v>
      </c>
      <c r="D47" s="34" t="s">
        <v>11</v>
      </c>
      <c r="E47" s="33" t="s">
        <v>54</v>
      </c>
      <c r="F47" s="33">
        <v>115.5</v>
      </c>
      <c r="G47" s="35">
        <f t="shared" si="3"/>
        <v>28.875</v>
      </c>
      <c r="H47" s="35">
        <v>76.2</v>
      </c>
      <c r="I47" s="36">
        <f t="shared" si="4"/>
        <v>38.1</v>
      </c>
      <c r="J47" s="36">
        <f t="shared" si="5"/>
        <v>66.975</v>
      </c>
      <c r="K47" s="33">
        <v>6</v>
      </c>
      <c r="L47" s="38" t="s">
        <v>409</v>
      </c>
    </row>
    <row r="48" spans="1:12" s="37" customFormat="1" ht="18.75" customHeight="1">
      <c r="A48" s="32">
        <v>37</v>
      </c>
      <c r="B48" s="32" t="s">
        <v>135</v>
      </c>
      <c r="C48" s="33" t="s">
        <v>407</v>
      </c>
      <c r="D48" s="34" t="s">
        <v>11</v>
      </c>
      <c r="E48" s="33" t="s">
        <v>54</v>
      </c>
      <c r="F48" s="33">
        <v>112</v>
      </c>
      <c r="G48" s="35">
        <f t="shared" si="3"/>
        <v>28</v>
      </c>
      <c r="H48" s="35">
        <v>76.37</v>
      </c>
      <c r="I48" s="36">
        <f t="shared" si="4"/>
        <v>38.185</v>
      </c>
      <c r="J48" s="36">
        <f t="shared" si="5"/>
        <v>66.185</v>
      </c>
      <c r="K48" s="33"/>
      <c r="L48" s="38"/>
    </row>
    <row r="49" spans="1:12" s="37" customFormat="1" ht="18.75" customHeight="1">
      <c r="A49" s="32">
        <v>38</v>
      </c>
      <c r="B49" s="32" t="s">
        <v>138</v>
      </c>
      <c r="C49" s="33" t="s">
        <v>407</v>
      </c>
      <c r="D49" s="34" t="s">
        <v>11</v>
      </c>
      <c r="E49" s="33" t="s">
        <v>54</v>
      </c>
      <c r="F49" s="33">
        <v>85</v>
      </c>
      <c r="G49" s="35">
        <f t="shared" si="3"/>
        <v>21.25</v>
      </c>
      <c r="H49" s="35">
        <v>84.33</v>
      </c>
      <c r="I49" s="36">
        <f t="shared" si="4"/>
        <v>42.165</v>
      </c>
      <c r="J49" s="36">
        <f t="shared" si="5"/>
        <v>63.415</v>
      </c>
      <c r="K49" s="33"/>
      <c r="L49" s="38"/>
    </row>
    <row r="50" spans="1:12" s="37" customFormat="1" ht="18.75" customHeight="1">
      <c r="A50" s="32">
        <v>39</v>
      </c>
      <c r="B50" s="32" t="s">
        <v>137</v>
      </c>
      <c r="C50" s="33" t="s">
        <v>425</v>
      </c>
      <c r="D50" s="34" t="s">
        <v>11</v>
      </c>
      <c r="E50" s="33" t="s">
        <v>54</v>
      </c>
      <c r="F50" s="33">
        <v>91</v>
      </c>
      <c r="G50" s="35">
        <f t="shared" si="3"/>
        <v>22.75</v>
      </c>
      <c r="H50" s="35">
        <v>79.33</v>
      </c>
      <c r="I50" s="36">
        <f t="shared" si="4"/>
        <v>39.665</v>
      </c>
      <c r="J50" s="36">
        <f t="shared" si="5"/>
        <v>62.415</v>
      </c>
      <c r="K50" s="33"/>
      <c r="L50" s="38"/>
    </row>
    <row r="51" spans="1:12" s="37" customFormat="1" ht="18.75" customHeight="1">
      <c r="A51" s="32">
        <v>40</v>
      </c>
      <c r="B51" s="32" t="s">
        <v>136</v>
      </c>
      <c r="C51" s="33" t="s">
        <v>425</v>
      </c>
      <c r="D51" s="34" t="s">
        <v>11</v>
      </c>
      <c r="E51" s="33" t="s">
        <v>54</v>
      </c>
      <c r="F51" s="33">
        <v>98.5</v>
      </c>
      <c r="G51" s="35">
        <f t="shared" si="3"/>
        <v>24.625</v>
      </c>
      <c r="H51" s="35">
        <v>73.7</v>
      </c>
      <c r="I51" s="36">
        <f t="shared" si="4"/>
        <v>36.85</v>
      </c>
      <c r="J51" s="36">
        <f t="shared" si="5"/>
        <v>61.475</v>
      </c>
      <c r="K51" s="33"/>
      <c r="L51" s="38"/>
    </row>
    <row r="52" spans="1:12" s="37" customFormat="1" ht="18.75" customHeight="1">
      <c r="A52" s="32">
        <v>41</v>
      </c>
      <c r="B52" s="32" t="s">
        <v>139</v>
      </c>
      <c r="C52" s="33" t="s">
        <v>438</v>
      </c>
      <c r="D52" s="34" t="s">
        <v>11</v>
      </c>
      <c r="E52" s="33" t="s">
        <v>54</v>
      </c>
      <c r="F52" s="33">
        <v>68.5</v>
      </c>
      <c r="G52" s="35">
        <f t="shared" si="3"/>
        <v>17.125</v>
      </c>
      <c r="H52" s="35">
        <v>76.2</v>
      </c>
      <c r="I52" s="36">
        <f t="shared" si="4"/>
        <v>38.1</v>
      </c>
      <c r="J52" s="36">
        <f t="shared" si="5"/>
        <v>55.225</v>
      </c>
      <c r="K52" s="33"/>
      <c r="L52" s="38"/>
    </row>
    <row r="53" spans="1:12" s="37" customFormat="1" ht="18.75" customHeight="1">
      <c r="A53" s="32"/>
      <c r="B53" s="32"/>
      <c r="C53" s="33"/>
      <c r="D53" s="34"/>
      <c r="E53" s="33"/>
      <c r="F53" s="33"/>
      <c r="G53" s="35"/>
      <c r="H53" s="35"/>
      <c r="I53" s="36"/>
      <c r="J53" s="36"/>
      <c r="K53" s="33"/>
      <c r="L53" s="38"/>
    </row>
    <row r="54" spans="1:12" s="37" customFormat="1" ht="18.75" customHeight="1">
      <c r="A54" s="32">
        <v>42</v>
      </c>
      <c r="B54" s="32" t="s">
        <v>85</v>
      </c>
      <c r="C54" s="33" t="s">
        <v>439</v>
      </c>
      <c r="D54" s="34" t="s">
        <v>16</v>
      </c>
      <c r="E54" s="33" t="s">
        <v>60</v>
      </c>
      <c r="F54" s="33">
        <v>137</v>
      </c>
      <c r="G54" s="35">
        <f t="shared" si="3"/>
        <v>34.25</v>
      </c>
      <c r="H54" s="35">
        <v>88.33</v>
      </c>
      <c r="I54" s="36">
        <f t="shared" si="4"/>
        <v>44.165</v>
      </c>
      <c r="J54" s="36">
        <f t="shared" si="5"/>
        <v>78.41499999999999</v>
      </c>
      <c r="K54" s="33">
        <v>1</v>
      </c>
      <c r="L54" s="38" t="s">
        <v>440</v>
      </c>
    </row>
    <row r="55" spans="1:12" s="37" customFormat="1" ht="18.75" customHeight="1">
      <c r="A55" s="32">
        <v>43</v>
      </c>
      <c r="B55" s="32" t="s">
        <v>84</v>
      </c>
      <c r="C55" s="33" t="s">
        <v>441</v>
      </c>
      <c r="D55" s="34" t="s">
        <v>16</v>
      </c>
      <c r="E55" s="33" t="s">
        <v>60</v>
      </c>
      <c r="F55" s="33">
        <v>144.5</v>
      </c>
      <c r="G55" s="35">
        <f t="shared" si="3"/>
        <v>36.125</v>
      </c>
      <c r="H55" s="35">
        <v>82.67</v>
      </c>
      <c r="I55" s="36">
        <f t="shared" si="4"/>
        <v>41.335</v>
      </c>
      <c r="J55" s="36">
        <f t="shared" si="5"/>
        <v>77.46000000000001</v>
      </c>
      <c r="K55" s="33">
        <v>2</v>
      </c>
      <c r="L55" s="38" t="s">
        <v>442</v>
      </c>
    </row>
    <row r="56" spans="1:12" s="37" customFormat="1" ht="18.75" customHeight="1">
      <c r="A56" s="32">
        <v>44</v>
      </c>
      <c r="B56" s="32" t="s">
        <v>86</v>
      </c>
      <c r="C56" s="33" t="s">
        <v>443</v>
      </c>
      <c r="D56" s="34" t="s">
        <v>16</v>
      </c>
      <c r="E56" s="33" t="s">
        <v>60</v>
      </c>
      <c r="F56" s="33">
        <v>129</v>
      </c>
      <c r="G56" s="35">
        <f t="shared" si="3"/>
        <v>32.25</v>
      </c>
      <c r="H56" s="35">
        <v>87.33</v>
      </c>
      <c r="I56" s="36">
        <f t="shared" si="4"/>
        <v>43.665</v>
      </c>
      <c r="J56" s="36">
        <f t="shared" si="5"/>
        <v>75.91499999999999</v>
      </c>
      <c r="K56" s="33">
        <v>3</v>
      </c>
      <c r="L56" s="38" t="s">
        <v>409</v>
      </c>
    </row>
    <row r="57" spans="1:12" s="37" customFormat="1" ht="18.75" customHeight="1">
      <c r="A57" s="32">
        <v>45</v>
      </c>
      <c r="B57" s="32" t="s">
        <v>89</v>
      </c>
      <c r="C57" s="33" t="s">
        <v>407</v>
      </c>
      <c r="D57" s="34" t="s">
        <v>16</v>
      </c>
      <c r="E57" s="33" t="s">
        <v>60</v>
      </c>
      <c r="F57" s="33">
        <v>115</v>
      </c>
      <c r="G57" s="35">
        <f t="shared" si="3"/>
        <v>28.75</v>
      </c>
      <c r="H57" s="35">
        <v>91</v>
      </c>
      <c r="I57" s="36">
        <f t="shared" si="4"/>
        <v>45.5</v>
      </c>
      <c r="J57" s="36">
        <f t="shared" si="5"/>
        <v>74.25</v>
      </c>
      <c r="K57" s="33">
        <v>4</v>
      </c>
      <c r="L57" s="38" t="s">
        <v>409</v>
      </c>
    </row>
    <row r="58" spans="1:12" s="37" customFormat="1" ht="18.75" customHeight="1">
      <c r="A58" s="32">
        <v>46</v>
      </c>
      <c r="B58" s="32" t="s">
        <v>87</v>
      </c>
      <c r="C58" s="33" t="s">
        <v>407</v>
      </c>
      <c r="D58" s="34" t="s">
        <v>16</v>
      </c>
      <c r="E58" s="33" t="s">
        <v>60</v>
      </c>
      <c r="F58" s="33">
        <v>128.5</v>
      </c>
      <c r="G58" s="35">
        <f t="shared" si="3"/>
        <v>32.125</v>
      </c>
      <c r="H58" s="35">
        <v>83.67</v>
      </c>
      <c r="I58" s="36">
        <f t="shared" si="4"/>
        <v>41.835</v>
      </c>
      <c r="J58" s="36">
        <f t="shared" si="5"/>
        <v>73.96000000000001</v>
      </c>
      <c r="K58" s="33">
        <v>5</v>
      </c>
      <c r="L58" s="38" t="s">
        <v>413</v>
      </c>
    </row>
    <row r="59" spans="1:12" s="37" customFormat="1" ht="18.75" customHeight="1">
      <c r="A59" s="32">
        <v>47</v>
      </c>
      <c r="B59" s="32" t="s">
        <v>88</v>
      </c>
      <c r="C59" s="33" t="s">
        <v>412</v>
      </c>
      <c r="D59" s="34" t="s">
        <v>16</v>
      </c>
      <c r="E59" s="33" t="s">
        <v>60</v>
      </c>
      <c r="F59" s="33">
        <v>125</v>
      </c>
      <c r="G59" s="35">
        <f t="shared" si="3"/>
        <v>31.25</v>
      </c>
      <c r="H59" s="35">
        <v>81.5</v>
      </c>
      <c r="I59" s="36">
        <f t="shared" si="4"/>
        <v>40.75</v>
      </c>
      <c r="J59" s="36">
        <f t="shared" si="5"/>
        <v>72</v>
      </c>
      <c r="K59" s="33">
        <v>6</v>
      </c>
      <c r="L59" s="38" t="s">
        <v>444</v>
      </c>
    </row>
    <row r="60" spans="1:12" s="37" customFormat="1" ht="18.75" customHeight="1">
      <c r="A60" s="32">
        <v>48</v>
      </c>
      <c r="B60" s="32" t="s">
        <v>90</v>
      </c>
      <c r="C60" s="33" t="s">
        <v>445</v>
      </c>
      <c r="D60" s="34" t="s">
        <v>16</v>
      </c>
      <c r="E60" s="33" t="s">
        <v>60</v>
      </c>
      <c r="F60" s="33">
        <v>99</v>
      </c>
      <c r="G60" s="35">
        <f t="shared" si="3"/>
        <v>24.75</v>
      </c>
      <c r="H60" s="35">
        <v>78.33</v>
      </c>
      <c r="I60" s="36">
        <f t="shared" si="4"/>
        <v>39.165</v>
      </c>
      <c r="J60" s="36">
        <f t="shared" si="5"/>
        <v>63.915</v>
      </c>
      <c r="K60" s="33"/>
      <c r="L60" s="38"/>
    </row>
    <row r="61" spans="1:12" s="37" customFormat="1" ht="18.75" customHeight="1">
      <c r="A61" s="32">
        <v>49</v>
      </c>
      <c r="B61" s="32" t="s">
        <v>91</v>
      </c>
      <c r="C61" s="33" t="s">
        <v>445</v>
      </c>
      <c r="D61" s="34" t="s">
        <v>16</v>
      </c>
      <c r="E61" s="33" t="s">
        <v>60</v>
      </c>
      <c r="F61" s="33">
        <v>89.5</v>
      </c>
      <c r="G61" s="35">
        <f t="shared" si="3"/>
        <v>22.375</v>
      </c>
      <c r="H61" s="35">
        <v>80.83</v>
      </c>
      <c r="I61" s="36">
        <f t="shared" si="4"/>
        <v>40.415</v>
      </c>
      <c r="J61" s="36">
        <f t="shared" si="5"/>
        <v>62.79</v>
      </c>
      <c r="K61" s="33"/>
      <c r="L61" s="38"/>
    </row>
    <row r="62" spans="1:12" s="37" customFormat="1" ht="18.75" customHeight="1">
      <c r="A62" s="32">
        <v>50</v>
      </c>
      <c r="B62" s="32" t="s">
        <v>92</v>
      </c>
      <c r="C62" s="33" t="s">
        <v>445</v>
      </c>
      <c r="D62" s="34" t="s">
        <v>16</v>
      </c>
      <c r="E62" s="33" t="s">
        <v>60</v>
      </c>
      <c r="F62" s="33">
        <v>53</v>
      </c>
      <c r="G62" s="35">
        <f t="shared" si="3"/>
        <v>13.25</v>
      </c>
      <c r="H62" s="35">
        <v>77</v>
      </c>
      <c r="I62" s="36">
        <f t="shared" si="4"/>
        <v>38.5</v>
      </c>
      <c r="J62" s="36">
        <f t="shared" si="5"/>
        <v>51.75</v>
      </c>
      <c r="K62" s="33"/>
      <c r="L62" s="38"/>
    </row>
    <row r="63" spans="1:12" s="37" customFormat="1" ht="18.75" customHeight="1">
      <c r="A63" s="32">
        <v>51</v>
      </c>
      <c r="B63" s="40" t="s">
        <v>309</v>
      </c>
      <c r="C63" s="33" t="s">
        <v>445</v>
      </c>
      <c r="D63" s="34" t="s">
        <v>16</v>
      </c>
      <c r="E63" s="33" t="s">
        <v>60</v>
      </c>
      <c r="F63" s="33">
        <v>117</v>
      </c>
      <c r="G63" s="35">
        <f t="shared" si="3"/>
        <v>29.25</v>
      </c>
      <c r="H63" s="35"/>
      <c r="I63" s="36">
        <f t="shared" si="4"/>
        <v>0</v>
      </c>
      <c r="J63" s="36">
        <f t="shared" si="5"/>
        <v>29.25</v>
      </c>
      <c r="K63" s="33"/>
      <c r="L63" s="38" t="s">
        <v>446</v>
      </c>
    </row>
    <row r="64" spans="1:12" s="37" customFormat="1" ht="18.75" customHeight="1">
      <c r="A64" s="32"/>
      <c r="B64" s="40"/>
      <c r="C64" s="33"/>
      <c r="D64" s="34"/>
      <c r="E64" s="33"/>
      <c r="F64" s="33"/>
      <c r="G64" s="35"/>
      <c r="H64" s="35"/>
      <c r="I64" s="36"/>
      <c r="J64" s="36"/>
      <c r="K64" s="33"/>
      <c r="L64" s="38"/>
    </row>
    <row r="65" spans="1:12" s="37" customFormat="1" ht="18.75" customHeight="1">
      <c r="A65" s="32">
        <v>52</v>
      </c>
      <c r="B65" s="32" t="s">
        <v>218</v>
      </c>
      <c r="C65" s="33" t="s">
        <v>439</v>
      </c>
      <c r="D65" s="34" t="s">
        <v>23</v>
      </c>
      <c r="E65" s="33" t="s">
        <v>67</v>
      </c>
      <c r="F65" s="33">
        <v>158</v>
      </c>
      <c r="G65" s="35">
        <f t="shared" si="3"/>
        <v>39.5</v>
      </c>
      <c r="H65" s="35">
        <v>91.67</v>
      </c>
      <c r="I65" s="36">
        <f t="shared" si="4"/>
        <v>45.835</v>
      </c>
      <c r="J65" s="36">
        <f t="shared" si="5"/>
        <v>85.33500000000001</v>
      </c>
      <c r="K65" s="33">
        <v>1</v>
      </c>
      <c r="L65" s="32" t="s">
        <v>447</v>
      </c>
    </row>
    <row r="66" spans="1:12" s="37" customFormat="1" ht="18.75" customHeight="1">
      <c r="A66" s="32">
        <v>53</v>
      </c>
      <c r="B66" s="32" t="s">
        <v>220</v>
      </c>
      <c r="C66" s="33" t="s">
        <v>448</v>
      </c>
      <c r="D66" s="34" t="s">
        <v>23</v>
      </c>
      <c r="E66" s="33" t="s">
        <v>67</v>
      </c>
      <c r="F66" s="33">
        <v>142</v>
      </c>
      <c r="G66" s="35">
        <f t="shared" si="3"/>
        <v>35.5</v>
      </c>
      <c r="H66" s="35">
        <v>84.33</v>
      </c>
      <c r="I66" s="36">
        <f t="shared" si="4"/>
        <v>42.165</v>
      </c>
      <c r="J66" s="36">
        <f t="shared" si="5"/>
        <v>77.66499999999999</v>
      </c>
      <c r="K66" s="33">
        <v>2</v>
      </c>
      <c r="L66" s="32" t="s">
        <v>409</v>
      </c>
    </row>
    <row r="67" spans="1:12" s="37" customFormat="1" ht="18.75" customHeight="1">
      <c r="A67" s="32">
        <v>54</v>
      </c>
      <c r="B67" s="32" t="s">
        <v>219</v>
      </c>
      <c r="C67" s="33" t="s">
        <v>407</v>
      </c>
      <c r="D67" s="34" t="s">
        <v>23</v>
      </c>
      <c r="E67" s="33" t="s">
        <v>67</v>
      </c>
      <c r="F67" s="33">
        <v>152</v>
      </c>
      <c r="G67" s="35">
        <f t="shared" si="3"/>
        <v>38</v>
      </c>
      <c r="H67" s="35">
        <v>79</v>
      </c>
      <c r="I67" s="36">
        <f t="shared" si="4"/>
        <v>39.5</v>
      </c>
      <c r="J67" s="36">
        <f t="shared" si="5"/>
        <v>77.5</v>
      </c>
      <c r="K67" s="33"/>
      <c r="L67" s="38"/>
    </row>
    <row r="68" spans="1:12" s="37" customFormat="1" ht="18.75" customHeight="1">
      <c r="A68" s="32">
        <v>55</v>
      </c>
      <c r="B68" s="32" t="s">
        <v>221</v>
      </c>
      <c r="C68" s="33" t="s">
        <v>449</v>
      </c>
      <c r="D68" s="34" t="s">
        <v>23</v>
      </c>
      <c r="E68" s="33" t="s">
        <v>67</v>
      </c>
      <c r="F68" s="33">
        <v>128</v>
      </c>
      <c r="G68" s="35">
        <f t="shared" si="3"/>
        <v>32</v>
      </c>
      <c r="H68" s="35">
        <v>81.67</v>
      </c>
      <c r="I68" s="36">
        <f t="shared" si="4"/>
        <v>40.835</v>
      </c>
      <c r="J68" s="36">
        <f t="shared" si="5"/>
        <v>72.83500000000001</v>
      </c>
      <c r="K68" s="33"/>
      <c r="L68" s="38"/>
    </row>
    <row r="69" spans="1:12" s="37" customFormat="1" ht="18.75" customHeight="1">
      <c r="A69" s="32">
        <v>56</v>
      </c>
      <c r="B69" s="32" t="s">
        <v>222</v>
      </c>
      <c r="C69" s="33" t="s">
        <v>450</v>
      </c>
      <c r="D69" s="34" t="s">
        <v>23</v>
      </c>
      <c r="E69" s="33" t="s">
        <v>67</v>
      </c>
      <c r="F69" s="33">
        <v>124.5</v>
      </c>
      <c r="G69" s="35">
        <f t="shared" si="3"/>
        <v>31.125</v>
      </c>
      <c r="H69" s="35">
        <v>83</v>
      </c>
      <c r="I69" s="36">
        <f t="shared" si="4"/>
        <v>41.5</v>
      </c>
      <c r="J69" s="36">
        <f t="shared" si="5"/>
        <v>72.625</v>
      </c>
      <c r="K69" s="33"/>
      <c r="L69" s="38"/>
    </row>
    <row r="70" spans="1:12" s="37" customFormat="1" ht="18.75" customHeight="1">
      <c r="A70" s="32">
        <v>57</v>
      </c>
      <c r="B70" s="32" t="s">
        <v>223</v>
      </c>
      <c r="C70" s="33" t="s">
        <v>451</v>
      </c>
      <c r="D70" s="34" t="s">
        <v>23</v>
      </c>
      <c r="E70" s="33" t="s">
        <v>67</v>
      </c>
      <c r="F70" s="33">
        <v>118.5</v>
      </c>
      <c r="G70" s="35">
        <f t="shared" si="3"/>
        <v>29.625</v>
      </c>
      <c r="H70" s="35">
        <v>82.33</v>
      </c>
      <c r="I70" s="36">
        <f t="shared" si="4"/>
        <v>41.165</v>
      </c>
      <c r="J70" s="36">
        <f t="shared" si="5"/>
        <v>70.78999999999999</v>
      </c>
      <c r="K70" s="33"/>
      <c r="L70" s="38"/>
    </row>
    <row r="71" spans="1:12" s="37" customFormat="1" ht="18.75" customHeight="1">
      <c r="A71" s="32"/>
      <c r="B71" s="32"/>
      <c r="C71" s="33"/>
      <c r="D71" s="34"/>
      <c r="E71" s="33"/>
      <c r="F71" s="33"/>
      <c r="G71" s="35"/>
      <c r="H71" s="35"/>
      <c r="I71" s="36"/>
      <c r="J71" s="36"/>
      <c r="K71" s="33"/>
      <c r="L71" s="38"/>
    </row>
    <row r="72" spans="1:12" s="37" customFormat="1" ht="18.75" customHeight="1">
      <c r="A72" s="32">
        <v>58</v>
      </c>
      <c r="B72" s="32" t="s">
        <v>224</v>
      </c>
      <c r="C72" s="33" t="s">
        <v>428</v>
      </c>
      <c r="D72" s="34" t="s">
        <v>452</v>
      </c>
      <c r="E72" s="33" t="s">
        <v>71</v>
      </c>
      <c r="F72" s="33">
        <v>147</v>
      </c>
      <c r="G72" s="35">
        <f t="shared" si="3"/>
        <v>36.75</v>
      </c>
      <c r="H72" s="35">
        <v>90.33</v>
      </c>
      <c r="I72" s="36">
        <f t="shared" si="4"/>
        <v>45.165</v>
      </c>
      <c r="J72" s="36">
        <f t="shared" si="5"/>
        <v>81.91499999999999</v>
      </c>
      <c r="K72" s="33">
        <v>1</v>
      </c>
      <c r="L72" s="32" t="s">
        <v>403</v>
      </c>
    </row>
    <row r="73" spans="1:12" s="37" customFormat="1" ht="18.75" customHeight="1">
      <c r="A73" s="32">
        <v>59</v>
      </c>
      <c r="B73" s="32" t="s">
        <v>226</v>
      </c>
      <c r="C73" s="33" t="s">
        <v>404</v>
      </c>
      <c r="D73" s="34" t="s">
        <v>452</v>
      </c>
      <c r="E73" s="33" t="s">
        <v>71</v>
      </c>
      <c r="F73" s="33">
        <v>121</v>
      </c>
      <c r="G73" s="35">
        <f t="shared" si="3"/>
        <v>30.25</v>
      </c>
      <c r="H73" s="35">
        <v>84.17</v>
      </c>
      <c r="I73" s="36">
        <f t="shared" si="4"/>
        <v>42.085</v>
      </c>
      <c r="J73" s="36">
        <f t="shared" si="5"/>
        <v>72.33500000000001</v>
      </c>
      <c r="K73" s="33">
        <v>2</v>
      </c>
      <c r="L73" s="32" t="s">
        <v>413</v>
      </c>
    </row>
    <row r="74" spans="1:12" s="37" customFormat="1" ht="18.75" customHeight="1">
      <c r="A74" s="32">
        <v>60</v>
      </c>
      <c r="B74" s="32" t="s">
        <v>225</v>
      </c>
      <c r="C74" s="33" t="s">
        <v>412</v>
      </c>
      <c r="D74" s="34" t="s">
        <v>452</v>
      </c>
      <c r="E74" s="33" t="s">
        <v>71</v>
      </c>
      <c r="F74" s="33">
        <v>122</v>
      </c>
      <c r="G74" s="35">
        <f t="shared" si="3"/>
        <v>30.5</v>
      </c>
      <c r="H74" s="35">
        <v>82.67</v>
      </c>
      <c r="I74" s="36">
        <f t="shared" si="4"/>
        <v>41.335</v>
      </c>
      <c r="J74" s="36">
        <f t="shared" si="5"/>
        <v>71.83500000000001</v>
      </c>
      <c r="K74" s="33">
        <v>3</v>
      </c>
      <c r="L74" s="32" t="s">
        <v>413</v>
      </c>
    </row>
    <row r="75" spans="1:12" s="37" customFormat="1" ht="18.75" customHeight="1">
      <c r="A75" s="32">
        <v>61</v>
      </c>
      <c r="B75" s="32" t="s">
        <v>228</v>
      </c>
      <c r="C75" s="33" t="s">
        <v>412</v>
      </c>
      <c r="D75" s="34" t="s">
        <v>452</v>
      </c>
      <c r="E75" s="33" t="s">
        <v>71</v>
      </c>
      <c r="F75" s="33">
        <v>114.5</v>
      </c>
      <c r="G75" s="35">
        <f t="shared" si="3"/>
        <v>28.625</v>
      </c>
      <c r="H75" s="35">
        <v>83.5</v>
      </c>
      <c r="I75" s="36">
        <f t="shared" si="4"/>
        <v>41.75</v>
      </c>
      <c r="J75" s="36">
        <f t="shared" si="5"/>
        <v>70.375</v>
      </c>
      <c r="K75" s="33"/>
      <c r="L75" s="38"/>
    </row>
    <row r="76" spans="1:12" s="37" customFormat="1" ht="18.75" customHeight="1">
      <c r="A76" s="32">
        <v>62</v>
      </c>
      <c r="B76" s="32" t="s">
        <v>227</v>
      </c>
      <c r="C76" s="33" t="s">
        <v>412</v>
      </c>
      <c r="D76" s="34" t="s">
        <v>453</v>
      </c>
      <c r="E76" s="33" t="s">
        <v>71</v>
      </c>
      <c r="F76" s="33">
        <v>116.5</v>
      </c>
      <c r="G76" s="35">
        <f t="shared" si="3"/>
        <v>29.125</v>
      </c>
      <c r="H76" s="35">
        <v>74</v>
      </c>
      <c r="I76" s="36">
        <f t="shared" si="4"/>
        <v>37</v>
      </c>
      <c r="J76" s="36">
        <f t="shared" si="5"/>
        <v>66.125</v>
      </c>
      <c r="K76" s="33"/>
      <c r="L76" s="38"/>
    </row>
    <row r="77" spans="1:12" s="37" customFormat="1" ht="18.75" customHeight="1">
      <c r="A77" s="32">
        <v>63</v>
      </c>
      <c r="B77" s="32" t="s">
        <v>229</v>
      </c>
      <c r="C77" s="33" t="s">
        <v>439</v>
      </c>
      <c r="D77" s="34" t="s">
        <v>454</v>
      </c>
      <c r="E77" s="33" t="s">
        <v>71</v>
      </c>
      <c r="F77" s="33">
        <v>82</v>
      </c>
      <c r="G77" s="35">
        <f t="shared" si="3"/>
        <v>20.5</v>
      </c>
      <c r="H77" s="35">
        <v>82.17</v>
      </c>
      <c r="I77" s="36">
        <f t="shared" si="4"/>
        <v>41.085</v>
      </c>
      <c r="J77" s="36">
        <f t="shared" si="5"/>
        <v>61.585</v>
      </c>
      <c r="K77" s="33"/>
      <c r="L77" s="38"/>
    </row>
    <row r="78" spans="1:12" s="37" customFormat="1" ht="18.75" customHeight="1">
      <c r="A78" s="32">
        <v>64</v>
      </c>
      <c r="B78" s="32" t="s">
        <v>230</v>
      </c>
      <c r="C78" s="33" t="s">
        <v>455</v>
      </c>
      <c r="D78" s="34" t="s">
        <v>456</v>
      </c>
      <c r="E78" s="33" t="s">
        <v>71</v>
      </c>
      <c r="F78" s="33">
        <v>73</v>
      </c>
      <c r="G78" s="35">
        <f t="shared" si="3"/>
        <v>18.25</v>
      </c>
      <c r="H78" s="35">
        <v>79.5</v>
      </c>
      <c r="I78" s="36">
        <f t="shared" si="4"/>
        <v>39.75</v>
      </c>
      <c r="J78" s="36">
        <f t="shared" si="5"/>
        <v>58</v>
      </c>
      <c r="K78" s="33"/>
      <c r="L78" s="38"/>
    </row>
    <row r="79" spans="1:12" s="37" customFormat="1" ht="18.75" customHeight="1">
      <c r="A79" s="32">
        <v>65</v>
      </c>
      <c r="B79" s="32" t="s">
        <v>231</v>
      </c>
      <c r="C79" s="33" t="s">
        <v>457</v>
      </c>
      <c r="D79" s="34" t="s">
        <v>458</v>
      </c>
      <c r="E79" s="33" t="s">
        <v>71</v>
      </c>
      <c r="F79" s="33">
        <v>67</v>
      </c>
      <c r="G79" s="35">
        <f aca="true" t="shared" si="6" ref="G79:G114">F79/4</f>
        <v>16.75</v>
      </c>
      <c r="H79" s="35">
        <v>79.67</v>
      </c>
      <c r="I79" s="36">
        <f aca="true" t="shared" si="7" ref="I79:I114">H79/2</f>
        <v>39.835</v>
      </c>
      <c r="J79" s="36">
        <f aca="true" t="shared" si="8" ref="J79:J114">G79+I79</f>
        <v>56.585</v>
      </c>
      <c r="K79" s="33"/>
      <c r="L79" s="38"/>
    </row>
    <row r="80" spans="1:12" s="37" customFormat="1" ht="18.75" customHeight="1">
      <c r="A80" s="32"/>
      <c r="B80" s="32"/>
      <c r="C80" s="33"/>
      <c r="D80" s="34"/>
      <c r="E80" s="33"/>
      <c r="F80" s="33"/>
      <c r="G80" s="35"/>
      <c r="H80" s="35"/>
      <c r="I80" s="36"/>
      <c r="J80" s="36"/>
      <c r="K80" s="33"/>
      <c r="L80" s="38"/>
    </row>
    <row r="81" spans="1:12" s="37" customFormat="1" ht="18.75" customHeight="1">
      <c r="A81" s="32">
        <v>66</v>
      </c>
      <c r="B81" s="32" t="s">
        <v>211</v>
      </c>
      <c r="C81" s="33" t="s">
        <v>421</v>
      </c>
      <c r="D81" s="34" t="s">
        <v>18</v>
      </c>
      <c r="E81" s="33" t="s">
        <v>63</v>
      </c>
      <c r="F81" s="33">
        <v>136.5</v>
      </c>
      <c r="G81" s="35">
        <f t="shared" si="6"/>
        <v>34.125</v>
      </c>
      <c r="H81" s="35">
        <v>90.5</v>
      </c>
      <c r="I81" s="36">
        <f t="shared" si="7"/>
        <v>45.25</v>
      </c>
      <c r="J81" s="36">
        <f t="shared" si="8"/>
        <v>79.375</v>
      </c>
      <c r="K81" s="33">
        <v>1</v>
      </c>
      <c r="L81" s="32" t="s">
        <v>459</v>
      </c>
    </row>
    <row r="82" spans="1:12" s="37" customFormat="1" ht="18.75" customHeight="1">
      <c r="A82" s="32">
        <v>67</v>
      </c>
      <c r="B82" s="32" t="s">
        <v>212</v>
      </c>
      <c r="C82" s="33" t="s">
        <v>421</v>
      </c>
      <c r="D82" s="34" t="s">
        <v>18</v>
      </c>
      <c r="E82" s="33" t="s">
        <v>63</v>
      </c>
      <c r="F82" s="33">
        <v>129</v>
      </c>
      <c r="G82" s="35">
        <f t="shared" si="6"/>
        <v>32.25</v>
      </c>
      <c r="H82" s="35">
        <v>84.83</v>
      </c>
      <c r="I82" s="36">
        <f t="shared" si="7"/>
        <v>42.415</v>
      </c>
      <c r="J82" s="36">
        <f t="shared" si="8"/>
        <v>74.66499999999999</v>
      </c>
      <c r="K82" s="33">
        <v>2</v>
      </c>
      <c r="L82" s="32" t="s">
        <v>460</v>
      </c>
    </row>
    <row r="83" spans="1:12" s="37" customFormat="1" ht="18.75" customHeight="1">
      <c r="A83" s="32">
        <v>68</v>
      </c>
      <c r="B83" s="32" t="s">
        <v>213</v>
      </c>
      <c r="C83" s="33" t="s">
        <v>430</v>
      </c>
      <c r="D83" s="34" t="s">
        <v>18</v>
      </c>
      <c r="E83" s="33" t="s">
        <v>63</v>
      </c>
      <c r="F83" s="33">
        <v>121.5</v>
      </c>
      <c r="G83" s="35">
        <f t="shared" si="6"/>
        <v>30.375</v>
      </c>
      <c r="H83" s="35">
        <v>84.17</v>
      </c>
      <c r="I83" s="36">
        <f t="shared" si="7"/>
        <v>42.085</v>
      </c>
      <c r="J83" s="36">
        <f t="shared" si="8"/>
        <v>72.46000000000001</v>
      </c>
      <c r="K83" s="33"/>
      <c r="L83" s="32"/>
    </row>
    <row r="84" spans="1:12" s="37" customFormat="1" ht="18.75" customHeight="1">
      <c r="A84" s="32">
        <v>69</v>
      </c>
      <c r="B84" s="32" t="s">
        <v>216</v>
      </c>
      <c r="C84" s="33" t="s">
        <v>461</v>
      </c>
      <c r="D84" s="34" t="s">
        <v>18</v>
      </c>
      <c r="E84" s="33" t="s">
        <v>63</v>
      </c>
      <c r="F84" s="33">
        <v>113</v>
      </c>
      <c r="G84" s="35">
        <f t="shared" si="6"/>
        <v>28.25</v>
      </c>
      <c r="H84" s="35">
        <v>85.17</v>
      </c>
      <c r="I84" s="36">
        <f t="shared" si="7"/>
        <v>42.585</v>
      </c>
      <c r="J84" s="36">
        <f t="shared" si="8"/>
        <v>70.83500000000001</v>
      </c>
      <c r="K84" s="33"/>
      <c r="L84" s="38"/>
    </row>
    <row r="85" spans="1:12" s="37" customFormat="1" ht="18.75" customHeight="1">
      <c r="A85" s="32">
        <v>70</v>
      </c>
      <c r="B85" s="32" t="s">
        <v>215</v>
      </c>
      <c r="C85" s="33" t="s">
        <v>430</v>
      </c>
      <c r="D85" s="34" t="s">
        <v>18</v>
      </c>
      <c r="E85" s="33" t="s">
        <v>63</v>
      </c>
      <c r="F85" s="33">
        <v>113.5</v>
      </c>
      <c r="G85" s="35">
        <f t="shared" si="6"/>
        <v>28.375</v>
      </c>
      <c r="H85" s="35">
        <v>84.5</v>
      </c>
      <c r="I85" s="36">
        <f t="shared" si="7"/>
        <v>42.25</v>
      </c>
      <c r="J85" s="36">
        <f t="shared" si="8"/>
        <v>70.625</v>
      </c>
      <c r="K85" s="33"/>
      <c r="L85" s="38"/>
    </row>
    <row r="86" spans="1:12" s="37" customFormat="1" ht="18.75" customHeight="1">
      <c r="A86" s="32">
        <v>71</v>
      </c>
      <c r="B86" s="32" t="s">
        <v>214</v>
      </c>
      <c r="C86" s="33" t="s">
        <v>407</v>
      </c>
      <c r="D86" s="34" t="s">
        <v>18</v>
      </c>
      <c r="E86" s="33" t="s">
        <v>63</v>
      </c>
      <c r="F86" s="33">
        <v>118</v>
      </c>
      <c r="G86" s="35">
        <f t="shared" si="6"/>
        <v>29.5</v>
      </c>
      <c r="H86" s="35">
        <v>80.33</v>
      </c>
      <c r="I86" s="36">
        <f t="shared" si="7"/>
        <v>40.165</v>
      </c>
      <c r="J86" s="36">
        <f t="shared" si="8"/>
        <v>69.66499999999999</v>
      </c>
      <c r="K86" s="33"/>
      <c r="L86" s="38"/>
    </row>
    <row r="87" spans="1:12" s="37" customFormat="1" ht="18.75" customHeight="1">
      <c r="A87" s="32">
        <v>72</v>
      </c>
      <c r="B87" s="32" t="s">
        <v>217</v>
      </c>
      <c r="C87" s="33" t="s">
        <v>420</v>
      </c>
      <c r="D87" s="34" t="s">
        <v>18</v>
      </c>
      <c r="E87" s="33" t="s">
        <v>63</v>
      </c>
      <c r="F87" s="33">
        <v>113</v>
      </c>
      <c r="G87" s="35">
        <f t="shared" si="6"/>
        <v>28.25</v>
      </c>
      <c r="H87" s="35">
        <v>66.67</v>
      </c>
      <c r="I87" s="36">
        <f t="shared" si="7"/>
        <v>33.335</v>
      </c>
      <c r="J87" s="36">
        <f t="shared" si="8"/>
        <v>61.585</v>
      </c>
      <c r="K87" s="33"/>
      <c r="L87" s="38"/>
    </row>
    <row r="88" spans="1:12" s="37" customFormat="1" ht="18.75" customHeight="1">
      <c r="A88" s="32"/>
      <c r="B88" s="32"/>
      <c r="C88" s="33"/>
      <c r="D88" s="34"/>
      <c r="E88" s="33"/>
      <c r="F88" s="33"/>
      <c r="G88" s="35"/>
      <c r="H88" s="35"/>
      <c r="I88" s="36"/>
      <c r="J88" s="36"/>
      <c r="K88" s="33"/>
      <c r="L88" s="38"/>
    </row>
    <row r="89" spans="1:12" s="37" customFormat="1" ht="18.75" customHeight="1">
      <c r="A89" s="32">
        <v>73</v>
      </c>
      <c r="B89" s="32" t="s">
        <v>207</v>
      </c>
      <c r="C89" s="33" t="s">
        <v>462</v>
      </c>
      <c r="D89" s="34" t="s">
        <v>17</v>
      </c>
      <c r="E89" s="33" t="s">
        <v>62</v>
      </c>
      <c r="F89" s="33">
        <v>133.5</v>
      </c>
      <c r="G89" s="35">
        <f t="shared" si="6"/>
        <v>33.375</v>
      </c>
      <c r="H89" s="35">
        <v>89.83</v>
      </c>
      <c r="I89" s="36">
        <f t="shared" si="7"/>
        <v>44.915</v>
      </c>
      <c r="J89" s="36">
        <f t="shared" si="8"/>
        <v>78.28999999999999</v>
      </c>
      <c r="K89" s="33">
        <v>1</v>
      </c>
      <c r="L89" s="32" t="s">
        <v>463</v>
      </c>
    </row>
    <row r="90" spans="1:12" s="37" customFormat="1" ht="18.75" customHeight="1">
      <c r="A90" s="32">
        <v>74</v>
      </c>
      <c r="B90" s="32" t="s">
        <v>206</v>
      </c>
      <c r="C90" s="33" t="s">
        <v>462</v>
      </c>
      <c r="D90" s="34" t="s">
        <v>17</v>
      </c>
      <c r="E90" s="33" t="s">
        <v>62</v>
      </c>
      <c r="F90" s="33">
        <v>143.5</v>
      </c>
      <c r="G90" s="35">
        <f t="shared" si="6"/>
        <v>35.875</v>
      </c>
      <c r="H90" s="35">
        <v>82.83</v>
      </c>
      <c r="I90" s="36">
        <f t="shared" si="7"/>
        <v>41.415</v>
      </c>
      <c r="J90" s="36">
        <f t="shared" si="8"/>
        <v>77.28999999999999</v>
      </c>
      <c r="K90" s="33">
        <v>2</v>
      </c>
      <c r="L90" s="32" t="s">
        <v>464</v>
      </c>
    </row>
    <row r="91" spans="1:12" s="37" customFormat="1" ht="18.75" customHeight="1">
      <c r="A91" s="32">
        <v>75</v>
      </c>
      <c r="B91" s="32" t="s">
        <v>208</v>
      </c>
      <c r="C91" s="33" t="s">
        <v>451</v>
      </c>
      <c r="D91" s="34" t="s">
        <v>17</v>
      </c>
      <c r="E91" s="33" t="s">
        <v>62</v>
      </c>
      <c r="F91" s="33">
        <v>131</v>
      </c>
      <c r="G91" s="35">
        <f t="shared" si="6"/>
        <v>32.75</v>
      </c>
      <c r="H91" s="35">
        <v>88</v>
      </c>
      <c r="I91" s="36">
        <f t="shared" si="7"/>
        <v>44</v>
      </c>
      <c r="J91" s="36">
        <f t="shared" si="8"/>
        <v>76.75</v>
      </c>
      <c r="K91" s="33"/>
      <c r="L91" s="38"/>
    </row>
    <row r="92" spans="1:12" s="37" customFormat="1" ht="18.75" customHeight="1">
      <c r="A92" s="32">
        <v>76</v>
      </c>
      <c r="B92" s="32" t="s">
        <v>205</v>
      </c>
      <c r="C92" s="33" t="s">
        <v>423</v>
      </c>
      <c r="D92" s="34" t="s">
        <v>17</v>
      </c>
      <c r="E92" s="33" t="s">
        <v>62</v>
      </c>
      <c r="F92" s="33">
        <v>145</v>
      </c>
      <c r="G92" s="35">
        <f t="shared" si="6"/>
        <v>36.25</v>
      </c>
      <c r="H92" s="35">
        <v>77.33</v>
      </c>
      <c r="I92" s="36">
        <f t="shared" si="7"/>
        <v>38.665</v>
      </c>
      <c r="J92" s="36">
        <f t="shared" si="8"/>
        <v>74.91499999999999</v>
      </c>
      <c r="K92" s="33"/>
      <c r="L92" s="38"/>
    </row>
    <row r="93" spans="1:12" s="37" customFormat="1" ht="18.75" customHeight="1">
      <c r="A93" s="32">
        <v>77</v>
      </c>
      <c r="B93" s="32" t="s">
        <v>210</v>
      </c>
      <c r="C93" s="33" t="s">
        <v>423</v>
      </c>
      <c r="D93" s="34" t="s">
        <v>17</v>
      </c>
      <c r="E93" s="33" t="s">
        <v>62</v>
      </c>
      <c r="F93" s="33">
        <v>124</v>
      </c>
      <c r="G93" s="35">
        <f t="shared" si="6"/>
        <v>31</v>
      </c>
      <c r="H93" s="35">
        <v>82.33</v>
      </c>
      <c r="I93" s="36">
        <f t="shared" si="7"/>
        <v>41.165</v>
      </c>
      <c r="J93" s="36">
        <f t="shared" si="8"/>
        <v>72.16499999999999</v>
      </c>
      <c r="K93" s="33"/>
      <c r="L93" s="38"/>
    </row>
    <row r="94" spans="1:12" s="37" customFormat="1" ht="18.75" customHeight="1">
      <c r="A94" s="32">
        <v>78</v>
      </c>
      <c r="B94" s="32" t="s">
        <v>209</v>
      </c>
      <c r="C94" s="33" t="s">
        <v>423</v>
      </c>
      <c r="D94" s="34" t="s">
        <v>17</v>
      </c>
      <c r="E94" s="33" t="s">
        <v>62</v>
      </c>
      <c r="F94" s="33">
        <v>125</v>
      </c>
      <c r="G94" s="35">
        <f t="shared" si="6"/>
        <v>31.25</v>
      </c>
      <c r="H94" s="35">
        <v>80.17</v>
      </c>
      <c r="I94" s="36">
        <f t="shared" si="7"/>
        <v>40.085</v>
      </c>
      <c r="J94" s="36">
        <f t="shared" si="8"/>
        <v>71.33500000000001</v>
      </c>
      <c r="K94" s="33"/>
      <c r="L94" s="38"/>
    </row>
    <row r="95" spans="1:12" s="37" customFormat="1" ht="18.75" customHeight="1">
      <c r="A95" s="32"/>
      <c r="B95" s="32"/>
      <c r="C95" s="33"/>
      <c r="D95" s="34"/>
      <c r="E95" s="33"/>
      <c r="F95" s="33"/>
      <c r="G95" s="35"/>
      <c r="H95" s="35"/>
      <c r="I95" s="36"/>
      <c r="J95" s="36"/>
      <c r="K95" s="33"/>
      <c r="L95" s="38"/>
    </row>
    <row r="96" spans="1:12" s="37" customFormat="1" ht="18.75" customHeight="1">
      <c r="A96" s="32">
        <v>79</v>
      </c>
      <c r="B96" s="32" t="s">
        <v>150</v>
      </c>
      <c r="C96" s="33" t="s">
        <v>431</v>
      </c>
      <c r="D96" s="34" t="s">
        <v>20</v>
      </c>
      <c r="E96" s="33" t="s">
        <v>69</v>
      </c>
      <c r="F96" s="33">
        <v>159.5</v>
      </c>
      <c r="G96" s="35">
        <f t="shared" si="6"/>
        <v>39.875</v>
      </c>
      <c r="H96" s="35">
        <v>89.33</v>
      </c>
      <c r="I96" s="36">
        <f t="shared" si="7"/>
        <v>44.665</v>
      </c>
      <c r="J96" s="36">
        <f t="shared" si="8"/>
        <v>84.53999999999999</v>
      </c>
      <c r="K96" s="33">
        <v>1</v>
      </c>
      <c r="L96" s="32" t="s">
        <v>465</v>
      </c>
    </row>
    <row r="97" spans="1:12" s="37" customFormat="1" ht="18.75" customHeight="1">
      <c r="A97" s="32">
        <v>80</v>
      </c>
      <c r="B97" s="32" t="s">
        <v>158</v>
      </c>
      <c r="C97" s="33" t="s">
        <v>431</v>
      </c>
      <c r="D97" s="34" t="s">
        <v>20</v>
      </c>
      <c r="E97" s="33" t="s">
        <v>69</v>
      </c>
      <c r="F97" s="33">
        <v>143</v>
      </c>
      <c r="G97" s="35">
        <f t="shared" si="6"/>
        <v>35.75</v>
      </c>
      <c r="H97" s="35">
        <v>90</v>
      </c>
      <c r="I97" s="36">
        <f t="shared" si="7"/>
        <v>45</v>
      </c>
      <c r="J97" s="36">
        <f t="shared" si="8"/>
        <v>80.75</v>
      </c>
      <c r="K97" s="33">
        <v>2</v>
      </c>
      <c r="L97" s="32" t="s">
        <v>465</v>
      </c>
    </row>
    <row r="98" spans="1:12" s="37" customFormat="1" ht="18.75" customHeight="1">
      <c r="A98" s="32">
        <v>81</v>
      </c>
      <c r="B98" s="32" t="s">
        <v>151</v>
      </c>
      <c r="C98" s="33" t="s">
        <v>431</v>
      </c>
      <c r="D98" s="34" t="s">
        <v>20</v>
      </c>
      <c r="E98" s="33" t="s">
        <v>69</v>
      </c>
      <c r="F98" s="33">
        <v>152</v>
      </c>
      <c r="G98" s="35">
        <f t="shared" si="6"/>
        <v>38</v>
      </c>
      <c r="H98" s="35">
        <v>84</v>
      </c>
      <c r="I98" s="36">
        <f t="shared" si="7"/>
        <v>42</v>
      </c>
      <c r="J98" s="36">
        <f t="shared" si="8"/>
        <v>80</v>
      </c>
      <c r="K98" s="33">
        <v>3</v>
      </c>
      <c r="L98" s="32" t="s">
        <v>466</v>
      </c>
    </row>
    <row r="99" spans="1:12" s="37" customFormat="1" ht="18.75" customHeight="1">
      <c r="A99" s="32">
        <v>82</v>
      </c>
      <c r="B99" s="32" t="s">
        <v>152</v>
      </c>
      <c r="C99" s="33" t="s">
        <v>449</v>
      </c>
      <c r="D99" s="34" t="s">
        <v>20</v>
      </c>
      <c r="E99" s="33" t="s">
        <v>69</v>
      </c>
      <c r="F99" s="33">
        <v>149</v>
      </c>
      <c r="G99" s="35">
        <f t="shared" si="6"/>
        <v>37.25</v>
      </c>
      <c r="H99" s="35">
        <v>84.33</v>
      </c>
      <c r="I99" s="36">
        <f t="shared" si="7"/>
        <v>42.165</v>
      </c>
      <c r="J99" s="36">
        <f t="shared" si="8"/>
        <v>79.41499999999999</v>
      </c>
      <c r="K99" s="33">
        <v>4</v>
      </c>
      <c r="L99" s="32" t="s">
        <v>467</v>
      </c>
    </row>
    <row r="100" spans="1:12" s="37" customFormat="1" ht="18.75" customHeight="1">
      <c r="A100" s="32">
        <v>83</v>
      </c>
      <c r="B100" s="32" t="s">
        <v>154</v>
      </c>
      <c r="C100" s="33" t="s">
        <v>468</v>
      </c>
      <c r="D100" s="34" t="s">
        <v>20</v>
      </c>
      <c r="E100" s="33" t="s">
        <v>69</v>
      </c>
      <c r="F100" s="33">
        <v>147</v>
      </c>
      <c r="G100" s="35">
        <f t="shared" si="6"/>
        <v>36.75</v>
      </c>
      <c r="H100" s="35">
        <v>85.33</v>
      </c>
      <c r="I100" s="36">
        <f t="shared" si="7"/>
        <v>42.665</v>
      </c>
      <c r="J100" s="36">
        <f t="shared" si="8"/>
        <v>79.41499999999999</v>
      </c>
      <c r="K100" s="33">
        <v>5</v>
      </c>
      <c r="L100" s="32" t="s">
        <v>467</v>
      </c>
    </row>
    <row r="101" spans="1:12" s="37" customFormat="1" ht="18.75" customHeight="1">
      <c r="A101" s="32">
        <v>84</v>
      </c>
      <c r="B101" s="32" t="s">
        <v>153</v>
      </c>
      <c r="C101" s="33" t="s">
        <v>468</v>
      </c>
      <c r="D101" s="34" t="s">
        <v>20</v>
      </c>
      <c r="E101" s="33" t="s">
        <v>69</v>
      </c>
      <c r="F101" s="33">
        <v>147.5</v>
      </c>
      <c r="G101" s="35">
        <f t="shared" si="6"/>
        <v>36.875</v>
      </c>
      <c r="H101" s="35">
        <v>84</v>
      </c>
      <c r="I101" s="36">
        <f t="shared" si="7"/>
        <v>42</v>
      </c>
      <c r="J101" s="36">
        <f t="shared" si="8"/>
        <v>78.875</v>
      </c>
      <c r="K101" s="33">
        <v>6</v>
      </c>
      <c r="L101" s="32" t="s">
        <v>460</v>
      </c>
    </row>
    <row r="102" spans="1:12" s="37" customFormat="1" ht="18.75" customHeight="1">
      <c r="A102" s="32">
        <v>85</v>
      </c>
      <c r="B102" s="32" t="s">
        <v>155</v>
      </c>
      <c r="C102" s="33" t="s">
        <v>430</v>
      </c>
      <c r="D102" s="34" t="s">
        <v>20</v>
      </c>
      <c r="E102" s="33" t="s">
        <v>69</v>
      </c>
      <c r="F102" s="33">
        <v>144.5</v>
      </c>
      <c r="G102" s="35">
        <f t="shared" si="6"/>
        <v>36.125</v>
      </c>
      <c r="H102" s="35">
        <v>85.33</v>
      </c>
      <c r="I102" s="36">
        <f t="shared" si="7"/>
        <v>42.665</v>
      </c>
      <c r="J102" s="36">
        <f t="shared" si="8"/>
        <v>78.78999999999999</v>
      </c>
      <c r="K102" s="33"/>
      <c r="L102" s="38"/>
    </row>
    <row r="103" spans="1:12" s="37" customFormat="1" ht="18.75" customHeight="1">
      <c r="A103" s="32">
        <v>86</v>
      </c>
      <c r="B103" s="32" t="s">
        <v>157</v>
      </c>
      <c r="C103" s="33" t="s">
        <v>450</v>
      </c>
      <c r="D103" s="34" t="s">
        <v>20</v>
      </c>
      <c r="E103" s="33" t="s">
        <v>69</v>
      </c>
      <c r="F103" s="33">
        <v>143</v>
      </c>
      <c r="G103" s="35">
        <f t="shared" si="6"/>
        <v>35.75</v>
      </c>
      <c r="H103" s="35">
        <v>86</v>
      </c>
      <c r="I103" s="36">
        <f t="shared" si="7"/>
        <v>43</v>
      </c>
      <c r="J103" s="36">
        <f t="shared" si="8"/>
        <v>78.75</v>
      </c>
      <c r="K103" s="33"/>
      <c r="L103" s="38"/>
    </row>
    <row r="104" spans="1:12" s="37" customFormat="1" ht="18.75" customHeight="1">
      <c r="A104" s="32">
        <v>87</v>
      </c>
      <c r="B104" s="32" t="s">
        <v>159</v>
      </c>
      <c r="C104" s="33" t="s">
        <v>450</v>
      </c>
      <c r="D104" s="34" t="s">
        <v>20</v>
      </c>
      <c r="E104" s="33" t="s">
        <v>69</v>
      </c>
      <c r="F104" s="33">
        <v>142.5</v>
      </c>
      <c r="G104" s="35">
        <f t="shared" si="6"/>
        <v>35.625</v>
      </c>
      <c r="H104" s="35">
        <v>84.67</v>
      </c>
      <c r="I104" s="36">
        <f t="shared" si="7"/>
        <v>42.335</v>
      </c>
      <c r="J104" s="36">
        <f t="shared" si="8"/>
        <v>77.96000000000001</v>
      </c>
      <c r="K104" s="33"/>
      <c r="L104" s="38"/>
    </row>
    <row r="105" spans="1:12" s="37" customFormat="1" ht="18.75" customHeight="1">
      <c r="A105" s="32">
        <v>88</v>
      </c>
      <c r="B105" s="32" t="s">
        <v>156</v>
      </c>
      <c r="C105" s="33" t="s">
        <v>450</v>
      </c>
      <c r="D105" s="34" t="s">
        <v>20</v>
      </c>
      <c r="E105" s="33" t="s">
        <v>69</v>
      </c>
      <c r="F105" s="33">
        <v>144</v>
      </c>
      <c r="G105" s="35">
        <f t="shared" si="6"/>
        <v>36</v>
      </c>
      <c r="H105" s="35">
        <v>83.67</v>
      </c>
      <c r="I105" s="36">
        <f t="shared" si="7"/>
        <v>41.835</v>
      </c>
      <c r="J105" s="36">
        <f t="shared" si="8"/>
        <v>77.83500000000001</v>
      </c>
      <c r="K105" s="33"/>
      <c r="L105" s="38"/>
    </row>
    <row r="106" spans="1:12" s="37" customFormat="1" ht="18.75" customHeight="1">
      <c r="A106" s="32">
        <v>89</v>
      </c>
      <c r="B106" s="32" t="s">
        <v>161</v>
      </c>
      <c r="C106" s="33" t="s">
        <v>469</v>
      </c>
      <c r="D106" s="34" t="s">
        <v>20</v>
      </c>
      <c r="E106" s="33" t="s">
        <v>69</v>
      </c>
      <c r="F106" s="33">
        <v>141</v>
      </c>
      <c r="G106" s="35">
        <f t="shared" si="6"/>
        <v>35.25</v>
      </c>
      <c r="H106" s="35">
        <v>84.33</v>
      </c>
      <c r="I106" s="36">
        <f t="shared" si="7"/>
        <v>42.165</v>
      </c>
      <c r="J106" s="36">
        <f t="shared" si="8"/>
        <v>77.41499999999999</v>
      </c>
      <c r="K106" s="33"/>
      <c r="L106" s="38"/>
    </row>
    <row r="107" spans="1:12" s="37" customFormat="1" ht="18.75" customHeight="1">
      <c r="A107" s="32">
        <v>90</v>
      </c>
      <c r="B107" s="32" t="s">
        <v>160</v>
      </c>
      <c r="C107" s="33" t="s">
        <v>470</v>
      </c>
      <c r="D107" s="34" t="s">
        <v>20</v>
      </c>
      <c r="E107" s="33" t="s">
        <v>69</v>
      </c>
      <c r="F107" s="33">
        <v>142</v>
      </c>
      <c r="G107" s="35">
        <f t="shared" si="6"/>
        <v>35.5</v>
      </c>
      <c r="H107" s="35">
        <v>82.67</v>
      </c>
      <c r="I107" s="36">
        <f t="shared" si="7"/>
        <v>41.335</v>
      </c>
      <c r="J107" s="36">
        <f t="shared" si="8"/>
        <v>76.83500000000001</v>
      </c>
      <c r="K107" s="33"/>
      <c r="L107" s="38"/>
    </row>
    <row r="108" spans="1:12" s="37" customFormat="1" ht="18.75" customHeight="1">
      <c r="A108" s="32">
        <v>91</v>
      </c>
      <c r="B108" s="32" t="s">
        <v>164</v>
      </c>
      <c r="C108" s="33" t="s">
        <v>449</v>
      </c>
      <c r="D108" s="34" t="s">
        <v>20</v>
      </c>
      <c r="E108" s="33" t="s">
        <v>69</v>
      </c>
      <c r="F108" s="33">
        <v>135</v>
      </c>
      <c r="G108" s="35">
        <f t="shared" si="6"/>
        <v>33.75</v>
      </c>
      <c r="H108" s="35">
        <v>86</v>
      </c>
      <c r="I108" s="36">
        <f t="shared" si="7"/>
        <v>43</v>
      </c>
      <c r="J108" s="36">
        <f t="shared" si="8"/>
        <v>76.75</v>
      </c>
      <c r="K108" s="33"/>
      <c r="L108" s="38"/>
    </row>
    <row r="109" spans="1:12" s="37" customFormat="1" ht="18.75" customHeight="1">
      <c r="A109" s="32">
        <v>92</v>
      </c>
      <c r="B109" s="32" t="s">
        <v>162</v>
      </c>
      <c r="C109" s="33" t="s">
        <v>471</v>
      </c>
      <c r="D109" s="34" t="s">
        <v>20</v>
      </c>
      <c r="E109" s="33" t="s">
        <v>69</v>
      </c>
      <c r="F109" s="33">
        <v>140</v>
      </c>
      <c r="G109" s="35">
        <f t="shared" si="6"/>
        <v>35</v>
      </c>
      <c r="H109" s="35">
        <v>83</v>
      </c>
      <c r="I109" s="36">
        <f t="shared" si="7"/>
        <v>41.5</v>
      </c>
      <c r="J109" s="36">
        <f t="shared" si="8"/>
        <v>76.5</v>
      </c>
      <c r="K109" s="33"/>
      <c r="L109" s="38"/>
    </row>
    <row r="110" spans="1:12" s="37" customFormat="1" ht="18.75" customHeight="1">
      <c r="A110" s="32">
        <v>93</v>
      </c>
      <c r="B110" s="32" t="s">
        <v>163</v>
      </c>
      <c r="C110" s="33" t="s">
        <v>472</v>
      </c>
      <c r="D110" s="34" t="s">
        <v>20</v>
      </c>
      <c r="E110" s="33" t="s">
        <v>69</v>
      </c>
      <c r="F110" s="33">
        <v>139.5</v>
      </c>
      <c r="G110" s="35">
        <f t="shared" si="6"/>
        <v>34.875</v>
      </c>
      <c r="H110" s="35">
        <v>81.67</v>
      </c>
      <c r="I110" s="36">
        <f t="shared" si="7"/>
        <v>40.835</v>
      </c>
      <c r="J110" s="36">
        <f t="shared" si="8"/>
        <v>75.71000000000001</v>
      </c>
      <c r="K110" s="33"/>
      <c r="L110" s="38"/>
    </row>
    <row r="111" spans="1:12" s="37" customFormat="1" ht="18.75" customHeight="1">
      <c r="A111" s="32"/>
      <c r="B111" s="32"/>
      <c r="C111" s="33"/>
      <c r="D111" s="34"/>
      <c r="E111" s="33"/>
      <c r="F111" s="33"/>
      <c r="G111" s="35"/>
      <c r="H111" s="35"/>
      <c r="I111" s="36"/>
      <c r="J111" s="36"/>
      <c r="K111" s="33"/>
      <c r="L111" s="38"/>
    </row>
    <row r="112" spans="1:12" s="37" customFormat="1" ht="18.75" customHeight="1">
      <c r="A112" s="32">
        <v>94</v>
      </c>
      <c r="B112" s="32" t="s">
        <v>98</v>
      </c>
      <c r="C112" s="33" t="s">
        <v>435</v>
      </c>
      <c r="D112" s="34" t="s">
        <v>22</v>
      </c>
      <c r="E112" s="33" t="s">
        <v>65</v>
      </c>
      <c r="F112" s="33">
        <v>163</v>
      </c>
      <c r="G112" s="35">
        <f t="shared" si="6"/>
        <v>40.75</v>
      </c>
      <c r="H112" s="35">
        <v>85</v>
      </c>
      <c r="I112" s="36">
        <f t="shared" si="7"/>
        <v>42.5</v>
      </c>
      <c r="J112" s="36">
        <f t="shared" si="8"/>
        <v>83.25</v>
      </c>
      <c r="K112" s="33">
        <v>1</v>
      </c>
      <c r="L112" s="38" t="s">
        <v>434</v>
      </c>
    </row>
    <row r="113" spans="1:12" s="37" customFormat="1" ht="18.75" customHeight="1">
      <c r="A113" s="32">
        <v>95</v>
      </c>
      <c r="B113" s="32" t="s">
        <v>104</v>
      </c>
      <c r="C113" s="33" t="s">
        <v>435</v>
      </c>
      <c r="D113" s="34" t="s">
        <v>22</v>
      </c>
      <c r="E113" s="33" t="s">
        <v>65</v>
      </c>
      <c r="F113" s="33">
        <v>150.5</v>
      </c>
      <c r="G113" s="35">
        <f t="shared" si="6"/>
        <v>37.625</v>
      </c>
      <c r="H113" s="35">
        <v>89</v>
      </c>
      <c r="I113" s="36">
        <f t="shared" si="7"/>
        <v>44.5</v>
      </c>
      <c r="J113" s="36">
        <f t="shared" si="8"/>
        <v>82.125</v>
      </c>
      <c r="K113" s="33">
        <v>2</v>
      </c>
      <c r="L113" s="38" t="s">
        <v>473</v>
      </c>
    </row>
    <row r="114" spans="1:12" s="37" customFormat="1" ht="18.75" customHeight="1">
      <c r="A114" s="32">
        <v>96</v>
      </c>
      <c r="B114" s="32" t="s">
        <v>101</v>
      </c>
      <c r="C114" s="33" t="s">
        <v>474</v>
      </c>
      <c r="D114" s="34" t="s">
        <v>22</v>
      </c>
      <c r="E114" s="33" t="s">
        <v>65</v>
      </c>
      <c r="F114" s="33">
        <v>155.5</v>
      </c>
      <c r="G114" s="35">
        <f t="shared" si="6"/>
        <v>38.875</v>
      </c>
      <c r="H114" s="35">
        <v>85.67</v>
      </c>
      <c r="I114" s="36">
        <f t="shared" si="7"/>
        <v>42.835</v>
      </c>
      <c r="J114" s="36">
        <f t="shared" si="8"/>
        <v>81.71000000000001</v>
      </c>
      <c r="K114" s="33">
        <v>3</v>
      </c>
      <c r="L114" s="38" t="s">
        <v>424</v>
      </c>
    </row>
    <row r="115" spans="1:12" s="37" customFormat="1" ht="18.75" customHeight="1">
      <c r="A115" s="32">
        <v>97</v>
      </c>
      <c r="B115" s="32" t="s">
        <v>100</v>
      </c>
      <c r="C115" s="33" t="s">
        <v>425</v>
      </c>
      <c r="D115" s="34" t="s">
        <v>22</v>
      </c>
      <c r="E115" s="33" t="s">
        <v>65</v>
      </c>
      <c r="F115" s="33">
        <v>158</v>
      </c>
      <c r="G115" s="35">
        <f aca="true" t="shared" si="9" ref="G115:G147">F115/4</f>
        <v>39.5</v>
      </c>
      <c r="H115" s="35">
        <v>84.33</v>
      </c>
      <c r="I115" s="36">
        <f aca="true" t="shared" si="10" ref="I115:I147">H115/2</f>
        <v>42.165</v>
      </c>
      <c r="J115" s="36">
        <f aca="true" t="shared" si="11" ref="J115:J147">G115+I115</f>
        <v>81.66499999999999</v>
      </c>
      <c r="K115" s="33">
        <v>4</v>
      </c>
      <c r="L115" s="38" t="s">
        <v>475</v>
      </c>
    </row>
    <row r="116" spans="1:12" s="37" customFormat="1" ht="18.75" customHeight="1">
      <c r="A116" s="32">
        <v>98</v>
      </c>
      <c r="B116" s="32" t="s">
        <v>99</v>
      </c>
      <c r="C116" s="33" t="s">
        <v>476</v>
      </c>
      <c r="D116" s="34" t="s">
        <v>22</v>
      </c>
      <c r="E116" s="33" t="s">
        <v>65</v>
      </c>
      <c r="F116" s="33">
        <v>159</v>
      </c>
      <c r="G116" s="35">
        <f t="shared" si="9"/>
        <v>39.75</v>
      </c>
      <c r="H116" s="35">
        <v>81.67</v>
      </c>
      <c r="I116" s="36">
        <f t="shared" si="10"/>
        <v>40.835</v>
      </c>
      <c r="J116" s="36">
        <f t="shared" si="11"/>
        <v>80.58500000000001</v>
      </c>
      <c r="K116" s="33">
        <v>5</v>
      </c>
      <c r="L116" s="38" t="s">
        <v>475</v>
      </c>
    </row>
    <row r="117" spans="1:12" s="37" customFormat="1" ht="18.75" customHeight="1">
      <c r="A117" s="32">
        <v>99</v>
      </c>
      <c r="B117" s="32" t="s">
        <v>109</v>
      </c>
      <c r="C117" s="33" t="s">
        <v>476</v>
      </c>
      <c r="D117" s="34" t="s">
        <v>22</v>
      </c>
      <c r="E117" s="33" t="s">
        <v>65</v>
      </c>
      <c r="F117" s="33">
        <v>146</v>
      </c>
      <c r="G117" s="35">
        <f t="shared" si="9"/>
        <v>36.5</v>
      </c>
      <c r="H117" s="35">
        <v>87.67</v>
      </c>
      <c r="I117" s="36">
        <f t="shared" si="10"/>
        <v>43.835</v>
      </c>
      <c r="J117" s="36">
        <f t="shared" si="11"/>
        <v>80.33500000000001</v>
      </c>
      <c r="K117" s="33">
        <v>6</v>
      </c>
      <c r="L117" s="38" t="s">
        <v>415</v>
      </c>
    </row>
    <row r="118" spans="1:12" s="37" customFormat="1" ht="18.75" customHeight="1">
      <c r="A118" s="32">
        <v>100</v>
      </c>
      <c r="B118" s="32" t="s">
        <v>105</v>
      </c>
      <c r="C118" s="33" t="s">
        <v>416</v>
      </c>
      <c r="D118" s="34" t="s">
        <v>22</v>
      </c>
      <c r="E118" s="33" t="s">
        <v>65</v>
      </c>
      <c r="F118" s="33">
        <v>148.5</v>
      </c>
      <c r="G118" s="35">
        <f t="shared" si="9"/>
        <v>37.125</v>
      </c>
      <c r="H118" s="35">
        <v>85.83</v>
      </c>
      <c r="I118" s="36">
        <f t="shared" si="10"/>
        <v>42.915</v>
      </c>
      <c r="J118" s="36">
        <f t="shared" si="11"/>
        <v>80.03999999999999</v>
      </c>
      <c r="K118" s="33">
        <v>7</v>
      </c>
      <c r="L118" s="38" t="s">
        <v>436</v>
      </c>
    </row>
    <row r="119" spans="1:12" s="37" customFormat="1" ht="18.75" customHeight="1">
      <c r="A119" s="32">
        <v>101</v>
      </c>
      <c r="B119" s="32" t="s">
        <v>111</v>
      </c>
      <c r="C119" s="33" t="s">
        <v>437</v>
      </c>
      <c r="D119" s="34" t="s">
        <v>22</v>
      </c>
      <c r="E119" s="33" t="s">
        <v>65</v>
      </c>
      <c r="F119" s="33">
        <v>144.5</v>
      </c>
      <c r="G119" s="35">
        <f t="shared" si="9"/>
        <v>36.125</v>
      </c>
      <c r="H119" s="35">
        <v>87.33</v>
      </c>
      <c r="I119" s="36">
        <f t="shared" si="10"/>
        <v>43.665</v>
      </c>
      <c r="J119" s="36">
        <f t="shared" si="11"/>
        <v>79.78999999999999</v>
      </c>
      <c r="K119" s="33">
        <v>8</v>
      </c>
      <c r="L119" s="38" t="s">
        <v>477</v>
      </c>
    </row>
    <row r="120" spans="1:12" s="37" customFormat="1" ht="18.75" customHeight="1">
      <c r="A120" s="32">
        <v>102</v>
      </c>
      <c r="B120" s="32" t="s">
        <v>110</v>
      </c>
      <c r="C120" s="33" t="s">
        <v>478</v>
      </c>
      <c r="D120" s="34" t="s">
        <v>22</v>
      </c>
      <c r="E120" s="33" t="s">
        <v>65</v>
      </c>
      <c r="F120" s="33">
        <v>145</v>
      </c>
      <c r="G120" s="35">
        <f t="shared" si="9"/>
        <v>36.25</v>
      </c>
      <c r="H120" s="35">
        <v>87</v>
      </c>
      <c r="I120" s="36">
        <f t="shared" si="10"/>
        <v>43.5</v>
      </c>
      <c r="J120" s="36">
        <f t="shared" si="11"/>
        <v>79.75</v>
      </c>
      <c r="K120" s="33">
        <v>9</v>
      </c>
      <c r="L120" s="38" t="s">
        <v>479</v>
      </c>
    </row>
    <row r="121" spans="1:12" s="37" customFormat="1" ht="18.75" customHeight="1">
      <c r="A121" s="32">
        <v>103</v>
      </c>
      <c r="B121" s="32" t="s">
        <v>107</v>
      </c>
      <c r="C121" s="33" t="s">
        <v>480</v>
      </c>
      <c r="D121" s="34" t="s">
        <v>22</v>
      </c>
      <c r="E121" s="33" t="s">
        <v>65</v>
      </c>
      <c r="F121" s="33">
        <v>148</v>
      </c>
      <c r="G121" s="35">
        <f t="shared" si="9"/>
        <v>37</v>
      </c>
      <c r="H121" s="35">
        <v>85.33</v>
      </c>
      <c r="I121" s="36">
        <f t="shared" si="10"/>
        <v>42.665</v>
      </c>
      <c r="J121" s="36">
        <f t="shared" si="11"/>
        <v>79.66499999999999</v>
      </c>
      <c r="K121" s="33">
        <v>10</v>
      </c>
      <c r="L121" s="38" t="s">
        <v>481</v>
      </c>
    </row>
    <row r="122" spans="1:12" s="37" customFormat="1" ht="18.75" customHeight="1">
      <c r="A122" s="32">
        <v>104</v>
      </c>
      <c r="B122" s="32" t="s">
        <v>102</v>
      </c>
      <c r="C122" s="33" t="s">
        <v>439</v>
      </c>
      <c r="D122" s="34" t="s">
        <v>22</v>
      </c>
      <c r="E122" s="33" t="s">
        <v>65</v>
      </c>
      <c r="F122" s="33">
        <v>152</v>
      </c>
      <c r="G122" s="35">
        <f t="shared" si="9"/>
        <v>38</v>
      </c>
      <c r="H122" s="35">
        <v>83</v>
      </c>
      <c r="I122" s="36">
        <f t="shared" si="10"/>
        <v>41.5</v>
      </c>
      <c r="J122" s="36">
        <f t="shared" si="11"/>
        <v>79.5</v>
      </c>
      <c r="K122" s="33">
        <v>11</v>
      </c>
      <c r="L122" s="38" t="s">
        <v>482</v>
      </c>
    </row>
    <row r="123" spans="1:12" s="37" customFormat="1" ht="18.75" customHeight="1">
      <c r="A123" s="32">
        <v>105</v>
      </c>
      <c r="B123" s="32" t="s">
        <v>108</v>
      </c>
      <c r="C123" s="33" t="s">
        <v>483</v>
      </c>
      <c r="D123" s="34" t="s">
        <v>22</v>
      </c>
      <c r="E123" s="33" t="s">
        <v>65</v>
      </c>
      <c r="F123" s="33">
        <v>146.5</v>
      </c>
      <c r="G123" s="35">
        <f t="shared" si="9"/>
        <v>36.625</v>
      </c>
      <c r="H123" s="35">
        <v>85</v>
      </c>
      <c r="I123" s="36">
        <f t="shared" si="10"/>
        <v>42.5</v>
      </c>
      <c r="J123" s="36">
        <f t="shared" si="11"/>
        <v>79.125</v>
      </c>
      <c r="K123" s="33">
        <v>12</v>
      </c>
      <c r="L123" s="38" t="s">
        <v>413</v>
      </c>
    </row>
    <row r="124" spans="1:12" s="37" customFormat="1" ht="18.75" customHeight="1">
      <c r="A124" s="32">
        <v>106</v>
      </c>
      <c r="B124" s="32" t="s">
        <v>103</v>
      </c>
      <c r="C124" s="33" t="s">
        <v>412</v>
      </c>
      <c r="D124" s="34" t="s">
        <v>22</v>
      </c>
      <c r="E124" s="33" t="s">
        <v>65</v>
      </c>
      <c r="F124" s="33">
        <v>151.5</v>
      </c>
      <c r="G124" s="35">
        <f t="shared" si="9"/>
        <v>37.875</v>
      </c>
      <c r="H124" s="35">
        <v>82</v>
      </c>
      <c r="I124" s="36">
        <f t="shared" si="10"/>
        <v>41</v>
      </c>
      <c r="J124" s="36">
        <f t="shared" si="11"/>
        <v>78.875</v>
      </c>
      <c r="K124" s="33">
        <v>13</v>
      </c>
      <c r="L124" s="38" t="s">
        <v>413</v>
      </c>
    </row>
    <row r="125" spans="1:12" s="37" customFormat="1" ht="18.75" customHeight="1">
      <c r="A125" s="32">
        <v>107</v>
      </c>
      <c r="B125" s="32" t="s">
        <v>106</v>
      </c>
      <c r="C125" s="33" t="s">
        <v>412</v>
      </c>
      <c r="D125" s="34" t="s">
        <v>22</v>
      </c>
      <c r="E125" s="33" t="s">
        <v>65</v>
      </c>
      <c r="F125" s="33">
        <v>148</v>
      </c>
      <c r="G125" s="35">
        <f t="shared" si="9"/>
        <v>37</v>
      </c>
      <c r="H125" s="35">
        <v>83.67</v>
      </c>
      <c r="I125" s="36">
        <f t="shared" si="10"/>
        <v>41.835</v>
      </c>
      <c r="J125" s="36">
        <f t="shared" si="11"/>
        <v>78.83500000000001</v>
      </c>
      <c r="K125" s="33">
        <v>14</v>
      </c>
      <c r="L125" s="38" t="s">
        <v>413</v>
      </c>
    </row>
    <row r="126" spans="1:12" s="37" customFormat="1" ht="18.75" customHeight="1">
      <c r="A126" s="32">
        <v>108</v>
      </c>
      <c r="B126" s="32" t="s">
        <v>115</v>
      </c>
      <c r="C126" s="33" t="s">
        <v>412</v>
      </c>
      <c r="D126" s="34" t="s">
        <v>22</v>
      </c>
      <c r="E126" s="33" t="s">
        <v>65</v>
      </c>
      <c r="F126" s="33">
        <v>138.5</v>
      </c>
      <c r="G126" s="35">
        <f t="shared" si="9"/>
        <v>34.625</v>
      </c>
      <c r="H126" s="35">
        <v>87.67</v>
      </c>
      <c r="I126" s="36">
        <f t="shared" si="10"/>
        <v>43.835</v>
      </c>
      <c r="J126" s="36">
        <f t="shared" si="11"/>
        <v>78.46000000000001</v>
      </c>
      <c r="K126" s="33">
        <v>15</v>
      </c>
      <c r="L126" s="38" t="s">
        <v>413</v>
      </c>
    </row>
    <row r="127" spans="1:12" s="37" customFormat="1" ht="18.75" customHeight="1">
      <c r="A127" s="32">
        <v>109</v>
      </c>
      <c r="B127" s="32" t="s">
        <v>112</v>
      </c>
      <c r="C127" s="33" t="s">
        <v>412</v>
      </c>
      <c r="D127" s="34" t="s">
        <v>22</v>
      </c>
      <c r="E127" s="33" t="s">
        <v>65</v>
      </c>
      <c r="F127" s="33">
        <v>143.5</v>
      </c>
      <c r="G127" s="35">
        <f t="shared" si="9"/>
        <v>35.875</v>
      </c>
      <c r="H127" s="35">
        <v>81.67</v>
      </c>
      <c r="I127" s="36">
        <f t="shared" si="10"/>
        <v>40.835</v>
      </c>
      <c r="J127" s="36">
        <f t="shared" si="11"/>
        <v>76.71000000000001</v>
      </c>
      <c r="K127" s="33"/>
      <c r="L127" s="38"/>
    </row>
    <row r="128" spans="1:12" s="37" customFormat="1" ht="18.75" customHeight="1">
      <c r="A128" s="32">
        <v>110</v>
      </c>
      <c r="B128" s="32" t="s">
        <v>117</v>
      </c>
      <c r="C128" s="33" t="s">
        <v>445</v>
      </c>
      <c r="D128" s="34" t="s">
        <v>22</v>
      </c>
      <c r="E128" s="33" t="s">
        <v>65</v>
      </c>
      <c r="F128" s="33">
        <v>136.5</v>
      </c>
      <c r="G128" s="35">
        <f t="shared" si="9"/>
        <v>34.125</v>
      </c>
      <c r="H128" s="35">
        <v>84.67</v>
      </c>
      <c r="I128" s="36">
        <f t="shared" si="10"/>
        <v>42.335</v>
      </c>
      <c r="J128" s="36">
        <f t="shared" si="11"/>
        <v>76.46000000000001</v>
      </c>
      <c r="K128" s="33"/>
      <c r="L128" s="38"/>
    </row>
    <row r="129" spans="1:12" s="37" customFormat="1" ht="18.75" customHeight="1">
      <c r="A129" s="32">
        <v>111</v>
      </c>
      <c r="B129" s="32" t="s">
        <v>120</v>
      </c>
      <c r="C129" s="33" t="s">
        <v>484</v>
      </c>
      <c r="D129" s="34" t="s">
        <v>22</v>
      </c>
      <c r="E129" s="33" t="s">
        <v>65</v>
      </c>
      <c r="F129" s="33">
        <v>133</v>
      </c>
      <c r="G129" s="35">
        <f t="shared" si="9"/>
        <v>33.25</v>
      </c>
      <c r="H129" s="35">
        <v>84.83</v>
      </c>
      <c r="I129" s="36">
        <f t="shared" si="10"/>
        <v>42.415</v>
      </c>
      <c r="J129" s="36">
        <f t="shared" si="11"/>
        <v>75.66499999999999</v>
      </c>
      <c r="K129" s="33"/>
      <c r="L129" s="38"/>
    </row>
    <row r="130" spans="1:12" s="37" customFormat="1" ht="18.75" customHeight="1">
      <c r="A130" s="32">
        <v>112</v>
      </c>
      <c r="B130" s="32" t="s">
        <v>114</v>
      </c>
      <c r="C130" s="33" t="s">
        <v>485</v>
      </c>
      <c r="D130" s="34" t="s">
        <v>22</v>
      </c>
      <c r="E130" s="33" t="s">
        <v>65</v>
      </c>
      <c r="F130" s="33">
        <v>140</v>
      </c>
      <c r="G130" s="35">
        <f t="shared" si="9"/>
        <v>35</v>
      </c>
      <c r="H130" s="35">
        <v>80.67</v>
      </c>
      <c r="I130" s="36">
        <f t="shared" si="10"/>
        <v>40.335</v>
      </c>
      <c r="J130" s="36">
        <f t="shared" si="11"/>
        <v>75.33500000000001</v>
      </c>
      <c r="K130" s="33"/>
      <c r="L130" s="38"/>
    </row>
    <row r="131" spans="1:12" s="37" customFormat="1" ht="18.75" customHeight="1">
      <c r="A131" s="32">
        <v>113</v>
      </c>
      <c r="B131" s="32" t="s">
        <v>113</v>
      </c>
      <c r="C131" s="33" t="s">
        <v>486</v>
      </c>
      <c r="D131" s="34" t="s">
        <v>22</v>
      </c>
      <c r="E131" s="33" t="s">
        <v>65</v>
      </c>
      <c r="F131" s="33">
        <v>141.5</v>
      </c>
      <c r="G131" s="35">
        <f t="shared" si="9"/>
        <v>35.375</v>
      </c>
      <c r="H131" s="35">
        <v>79.67</v>
      </c>
      <c r="I131" s="36">
        <f t="shared" si="10"/>
        <v>39.835</v>
      </c>
      <c r="J131" s="36">
        <f t="shared" si="11"/>
        <v>75.21000000000001</v>
      </c>
      <c r="K131" s="33"/>
      <c r="L131" s="38"/>
    </row>
    <row r="132" spans="1:12" s="37" customFormat="1" ht="18.75" customHeight="1">
      <c r="A132" s="32">
        <v>114</v>
      </c>
      <c r="B132" s="32" t="s">
        <v>121</v>
      </c>
      <c r="C132" s="33" t="s">
        <v>487</v>
      </c>
      <c r="D132" s="34" t="s">
        <v>22</v>
      </c>
      <c r="E132" s="33" t="s">
        <v>65</v>
      </c>
      <c r="F132" s="33">
        <v>132.5</v>
      </c>
      <c r="G132" s="35">
        <f t="shared" si="9"/>
        <v>33.125</v>
      </c>
      <c r="H132" s="35">
        <v>83.67</v>
      </c>
      <c r="I132" s="36">
        <f t="shared" si="10"/>
        <v>41.835</v>
      </c>
      <c r="J132" s="36">
        <f t="shared" si="11"/>
        <v>74.96000000000001</v>
      </c>
      <c r="K132" s="33"/>
      <c r="L132" s="38"/>
    </row>
    <row r="133" spans="1:12" s="37" customFormat="1" ht="18.75" customHeight="1">
      <c r="A133" s="32">
        <v>115</v>
      </c>
      <c r="B133" s="32" t="s">
        <v>123</v>
      </c>
      <c r="C133" s="33" t="s">
        <v>487</v>
      </c>
      <c r="D133" s="34" t="s">
        <v>22</v>
      </c>
      <c r="E133" s="33" t="s">
        <v>65</v>
      </c>
      <c r="F133" s="33">
        <v>131.5</v>
      </c>
      <c r="G133" s="35">
        <f t="shared" si="9"/>
        <v>32.875</v>
      </c>
      <c r="H133" s="35">
        <v>83.33</v>
      </c>
      <c r="I133" s="36">
        <f t="shared" si="10"/>
        <v>41.665</v>
      </c>
      <c r="J133" s="36">
        <f t="shared" si="11"/>
        <v>74.53999999999999</v>
      </c>
      <c r="K133" s="33"/>
      <c r="L133" s="38"/>
    </row>
    <row r="134" spans="1:12" s="37" customFormat="1" ht="18.75" customHeight="1">
      <c r="A134" s="32">
        <v>116</v>
      </c>
      <c r="B134" s="32" t="s">
        <v>122</v>
      </c>
      <c r="C134" s="33" t="s">
        <v>488</v>
      </c>
      <c r="D134" s="34" t="s">
        <v>22</v>
      </c>
      <c r="E134" s="33" t="s">
        <v>65</v>
      </c>
      <c r="F134" s="33">
        <v>132</v>
      </c>
      <c r="G134" s="35">
        <f t="shared" si="9"/>
        <v>33</v>
      </c>
      <c r="H134" s="35">
        <v>82.33</v>
      </c>
      <c r="I134" s="36">
        <f t="shared" si="10"/>
        <v>41.165</v>
      </c>
      <c r="J134" s="36">
        <f t="shared" si="11"/>
        <v>74.16499999999999</v>
      </c>
      <c r="K134" s="33"/>
      <c r="L134" s="38"/>
    </row>
    <row r="135" spans="1:12" s="37" customFormat="1" ht="18.75" customHeight="1">
      <c r="A135" s="32">
        <v>117</v>
      </c>
      <c r="B135" s="32" t="s">
        <v>118</v>
      </c>
      <c r="C135" s="33" t="s">
        <v>407</v>
      </c>
      <c r="D135" s="34" t="s">
        <v>22</v>
      </c>
      <c r="E135" s="33" t="s">
        <v>65</v>
      </c>
      <c r="F135" s="33">
        <v>134</v>
      </c>
      <c r="G135" s="35">
        <f t="shared" si="9"/>
        <v>33.5</v>
      </c>
      <c r="H135" s="35">
        <v>81.33</v>
      </c>
      <c r="I135" s="36">
        <f t="shared" si="10"/>
        <v>40.665</v>
      </c>
      <c r="J135" s="36">
        <f t="shared" si="11"/>
        <v>74.16499999999999</v>
      </c>
      <c r="K135" s="33"/>
      <c r="L135" s="38"/>
    </row>
    <row r="136" spans="1:12" s="37" customFormat="1" ht="18.75" customHeight="1">
      <c r="A136" s="32">
        <v>118</v>
      </c>
      <c r="B136" s="32" t="s">
        <v>126</v>
      </c>
      <c r="C136" s="33" t="s">
        <v>489</v>
      </c>
      <c r="D136" s="34" t="s">
        <v>22</v>
      </c>
      <c r="E136" s="33" t="s">
        <v>65</v>
      </c>
      <c r="F136" s="33">
        <v>129</v>
      </c>
      <c r="G136" s="35">
        <f t="shared" si="9"/>
        <v>32.25</v>
      </c>
      <c r="H136" s="35">
        <v>82.67</v>
      </c>
      <c r="I136" s="36">
        <f t="shared" si="10"/>
        <v>41.335</v>
      </c>
      <c r="J136" s="36">
        <f t="shared" si="11"/>
        <v>73.58500000000001</v>
      </c>
      <c r="K136" s="33"/>
      <c r="L136" s="38"/>
    </row>
    <row r="137" spans="1:12" s="37" customFormat="1" ht="18.75" customHeight="1">
      <c r="A137" s="32">
        <v>119</v>
      </c>
      <c r="B137" s="32" t="s">
        <v>124</v>
      </c>
      <c r="C137" s="33" t="s">
        <v>439</v>
      </c>
      <c r="D137" s="34" t="s">
        <v>22</v>
      </c>
      <c r="E137" s="33" t="s">
        <v>65</v>
      </c>
      <c r="F137" s="33">
        <v>130.5</v>
      </c>
      <c r="G137" s="35">
        <f t="shared" si="9"/>
        <v>32.625</v>
      </c>
      <c r="H137" s="35">
        <v>80.67</v>
      </c>
      <c r="I137" s="36">
        <f t="shared" si="10"/>
        <v>40.335</v>
      </c>
      <c r="J137" s="36">
        <f t="shared" si="11"/>
        <v>72.96000000000001</v>
      </c>
      <c r="K137" s="33"/>
      <c r="L137" s="38"/>
    </row>
    <row r="138" spans="1:12" s="37" customFormat="1" ht="18.75" customHeight="1">
      <c r="A138" s="32">
        <v>120</v>
      </c>
      <c r="B138" s="32" t="s">
        <v>127</v>
      </c>
      <c r="C138" s="33" t="s">
        <v>451</v>
      </c>
      <c r="D138" s="34" t="s">
        <v>22</v>
      </c>
      <c r="E138" s="33" t="s">
        <v>65</v>
      </c>
      <c r="F138" s="33">
        <v>127</v>
      </c>
      <c r="G138" s="35">
        <f t="shared" si="9"/>
        <v>31.75</v>
      </c>
      <c r="H138" s="35">
        <v>81.67</v>
      </c>
      <c r="I138" s="36">
        <f t="shared" si="10"/>
        <v>40.835</v>
      </c>
      <c r="J138" s="36">
        <f t="shared" si="11"/>
        <v>72.58500000000001</v>
      </c>
      <c r="K138" s="33"/>
      <c r="L138" s="38"/>
    </row>
    <row r="139" spans="1:12" s="37" customFormat="1" ht="18.75" customHeight="1">
      <c r="A139" s="32">
        <v>121</v>
      </c>
      <c r="B139" s="32" t="s">
        <v>128</v>
      </c>
      <c r="C139" s="33" t="s">
        <v>490</v>
      </c>
      <c r="D139" s="34" t="s">
        <v>22</v>
      </c>
      <c r="E139" s="33" t="s">
        <v>65</v>
      </c>
      <c r="F139" s="33">
        <v>127</v>
      </c>
      <c r="G139" s="35">
        <f t="shared" si="9"/>
        <v>31.75</v>
      </c>
      <c r="H139" s="35">
        <v>80.5</v>
      </c>
      <c r="I139" s="36">
        <f t="shared" si="10"/>
        <v>40.25</v>
      </c>
      <c r="J139" s="36">
        <f t="shared" si="11"/>
        <v>72</v>
      </c>
      <c r="K139" s="33"/>
      <c r="L139" s="38"/>
    </row>
    <row r="140" spans="1:12" s="37" customFormat="1" ht="18.75" customHeight="1">
      <c r="A140" s="32">
        <v>122</v>
      </c>
      <c r="B140" s="32" t="s">
        <v>125</v>
      </c>
      <c r="C140" s="33" t="s">
        <v>491</v>
      </c>
      <c r="D140" s="34" t="s">
        <v>22</v>
      </c>
      <c r="E140" s="33" t="s">
        <v>65</v>
      </c>
      <c r="F140" s="33">
        <v>130.5</v>
      </c>
      <c r="G140" s="35">
        <f t="shared" si="9"/>
        <v>32.625</v>
      </c>
      <c r="H140" s="35">
        <v>78</v>
      </c>
      <c r="I140" s="36">
        <f t="shared" si="10"/>
        <v>39</v>
      </c>
      <c r="J140" s="36">
        <f t="shared" si="11"/>
        <v>71.625</v>
      </c>
      <c r="K140" s="33"/>
      <c r="L140" s="38"/>
    </row>
    <row r="141" spans="1:12" s="37" customFormat="1" ht="18.75" customHeight="1">
      <c r="A141" s="32">
        <v>123</v>
      </c>
      <c r="B141" s="32" t="s">
        <v>119</v>
      </c>
      <c r="C141" s="33" t="s">
        <v>439</v>
      </c>
      <c r="D141" s="34" t="s">
        <v>22</v>
      </c>
      <c r="E141" s="33" t="s">
        <v>65</v>
      </c>
      <c r="F141" s="33">
        <v>133.5</v>
      </c>
      <c r="G141" s="35">
        <f t="shared" si="9"/>
        <v>33.375</v>
      </c>
      <c r="H141" s="35">
        <v>76.33</v>
      </c>
      <c r="I141" s="36">
        <f t="shared" si="10"/>
        <v>38.165</v>
      </c>
      <c r="J141" s="36">
        <f t="shared" si="11"/>
        <v>71.53999999999999</v>
      </c>
      <c r="K141" s="33"/>
      <c r="L141" s="38"/>
    </row>
    <row r="142" spans="1:12" s="37" customFormat="1" ht="18.75" customHeight="1">
      <c r="A142" s="32">
        <v>124</v>
      </c>
      <c r="B142" s="32" t="s">
        <v>116</v>
      </c>
      <c r="C142" s="33" t="s">
        <v>412</v>
      </c>
      <c r="D142" s="34" t="s">
        <v>22</v>
      </c>
      <c r="E142" s="33" t="s">
        <v>65</v>
      </c>
      <c r="F142" s="33">
        <v>136.5</v>
      </c>
      <c r="G142" s="35">
        <f t="shared" si="9"/>
        <v>34.125</v>
      </c>
      <c r="H142" s="35">
        <v>70.33</v>
      </c>
      <c r="I142" s="36">
        <f t="shared" si="10"/>
        <v>35.165</v>
      </c>
      <c r="J142" s="36">
        <f t="shared" si="11"/>
        <v>69.28999999999999</v>
      </c>
      <c r="K142" s="33"/>
      <c r="L142" s="38"/>
    </row>
    <row r="143" spans="1:12" s="37" customFormat="1" ht="18.75" customHeight="1">
      <c r="A143" s="32"/>
      <c r="B143" s="32"/>
      <c r="C143" s="33"/>
      <c r="D143" s="34"/>
      <c r="E143" s="33"/>
      <c r="F143" s="33"/>
      <c r="G143" s="35"/>
      <c r="H143" s="35"/>
      <c r="I143" s="36"/>
      <c r="J143" s="36"/>
      <c r="K143" s="33"/>
      <c r="L143" s="38"/>
    </row>
    <row r="144" spans="1:12" s="37" customFormat="1" ht="18.75" customHeight="1">
      <c r="A144" s="32">
        <v>125</v>
      </c>
      <c r="B144" s="32" t="s">
        <v>316</v>
      </c>
      <c r="C144" s="33" t="s">
        <v>412</v>
      </c>
      <c r="D144" s="34" t="s">
        <v>19</v>
      </c>
      <c r="E144" s="33" t="s">
        <v>70</v>
      </c>
      <c r="F144" s="33">
        <v>152.5</v>
      </c>
      <c r="G144" s="35">
        <f t="shared" si="9"/>
        <v>38.125</v>
      </c>
      <c r="H144" s="35">
        <v>93.2</v>
      </c>
      <c r="I144" s="36">
        <f t="shared" si="10"/>
        <v>46.6</v>
      </c>
      <c r="J144" s="36">
        <f t="shared" si="11"/>
        <v>84.725</v>
      </c>
      <c r="K144" s="33">
        <v>1</v>
      </c>
      <c r="L144" s="38" t="s">
        <v>413</v>
      </c>
    </row>
    <row r="145" spans="1:12" s="37" customFormat="1" ht="18.75" customHeight="1">
      <c r="A145" s="32">
        <v>126</v>
      </c>
      <c r="B145" s="32" t="s">
        <v>312</v>
      </c>
      <c r="C145" s="33" t="s">
        <v>412</v>
      </c>
      <c r="D145" s="34" t="s">
        <v>19</v>
      </c>
      <c r="E145" s="33" t="s">
        <v>70</v>
      </c>
      <c r="F145" s="33">
        <v>153.5</v>
      </c>
      <c r="G145" s="35">
        <f t="shared" si="9"/>
        <v>38.375</v>
      </c>
      <c r="H145" s="35">
        <v>87.03</v>
      </c>
      <c r="I145" s="36">
        <f t="shared" si="10"/>
        <v>43.515</v>
      </c>
      <c r="J145" s="36">
        <f t="shared" si="11"/>
        <v>81.89</v>
      </c>
      <c r="K145" s="33">
        <v>2</v>
      </c>
      <c r="L145" s="38" t="s">
        <v>413</v>
      </c>
    </row>
    <row r="146" spans="1:12" s="37" customFormat="1" ht="18.75" customHeight="1">
      <c r="A146" s="32">
        <v>127</v>
      </c>
      <c r="B146" s="32" t="s">
        <v>311</v>
      </c>
      <c r="C146" s="33" t="s">
        <v>412</v>
      </c>
      <c r="D146" s="34" t="s">
        <v>19</v>
      </c>
      <c r="E146" s="33" t="s">
        <v>70</v>
      </c>
      <c r="F146" s="33">
        <v>155.5</v>
      </c>
      <c r="G146" s="35">
        <f t="shared" si="9"/>
        <v>38.875</v>
      </c>
      <c r="H146" s="35">
        <v>85.93</v>
      </c>
      <c r="I146" s="36">
        <f t="shared" si="10"/>
        <v>42.965</v>
      </c>
      <c r="J146" s="36">
        <f t="shared" si="11"/>
        <v>81.84</v>
      </c>
      <c r="K146" s="33">
        <v>3</v>
      </c>
      <c r="L146" s="38" t="s">
        <v>492</v>
      </c>
    </row>
    <row r="147" spans="1:12" s="37" customFormat="1" ht="18.75" customHeight="1">
      <c r="A147" s="32">
        <v>128</v>
      </c>
      <c r="B147" s="32" t="s">
        <v>315</v>
      </c>
      <c r="C147" s="33" t="s">
        <v>493</v>
      </c>
      <c r="D147" s="34" t="s">
        <v>19</v>
      </c>
      <c r="E147" s="33" t="s">
        <v>70</v>
      </c>
      <c r="F147" s="33">
        <v>152.5</v>
      </c>
      <c r="G147" s="35">
        <f t="shared" si="9"/>
        <v>38.125</v>
      </c>
      <c r="H147" s="35">
        <v>87.23</v>
      </c>
      <c r="I147" s="36">
        <f t="shared" si="10"/>
        <v>43.615</v>
      </c>
      <c r="J147" s="36">
        <f t="shared" si="11"/>
        <v>81.74000000000001</v>
      </c>
      <c r="K147" s="33">
        <v>4</v>
      </c>
      <c r="L147" s="38" t="s">
        <v>492</v>
      </c>
    </row>
    <row r="148" spans="1:12" s="37" customFormat="1" ht="18.75" customHeight="1">
      <c r="A148" s="32">
        <v>129</v>
      </c>
      <c r="B148" s="32" t="s">
        <v>317</v>
      </c>
      <c r="C148" s="33" t="s">
        <v>493</v>
      </c>
      <c r="D148" s="34" t="s">
        <v>19</v>
      </c>
      <c r="E148" s="33" t="s">
        <v>70</v>
      </c>
      <c r="F148" s="33">
        <v>151.5</v>
      </c>
      <c r="G148" s="35">
        <f aca="true" t="shared" si="12" ref="G148:G183">F148/4</f>
        <v>37.875</v>
      </c>
      <c r="H148" s="35">
        <v>87.47</v>
      </c>
      <c r="I148" s="36">
        <f aca="true" t="shared" si="13" ref="I148:I183">H148/2</f>
        <v>43.735</v>
      </c>
      <c r="J148" s="36">
        <f aca="true" t="shared" si="14" ref="J148:J183">G148+I148</f>
        <v>81.61</v>
      </c>
      <c r="K148" s="33">
        <v>5</v>
      </c>
      <c r="L148" s="38" t="s">
        <v>494</v>
      </c>
    </row>
    <row r="149" spans="1:12" s="37" customFormat="1" ht="18.75" customHeight="1">
      <c r="A149" s="32">
        <v>130</v>
      </c>
      <c r="B149" s="32" t="s">
        <v>319</v>
      </c>
      <c r="C149" s="33" t="s">
        <v>495</v>
      </c>
      <c r="D149" s="34" t="s">
        <v>19</v>
      </c>
      <c r="E149" s="33" t="s">
        <v>70</v>
      </c>
      <c r="F149" s="33">
        <v>151</v>
      </c>
      <c r="G149" s="35">
        <f t="shared" si="12"/>
        <v>37.75</v>
      </c>
      <c r="H149" s="35">
        <v>87.6</v>
      </c>
      <c r="I149" s="36">
        <f t="shared" si="13"/>
        <v>43.8</v>
      </c>
      <c r="J149" s="36">
        <f t="shared" si="14"/>
        <v>81.55</v>
      </c>
      <c r="K149" s="33">
        <v>6</v>
      </c>
      <c r="L149" s="38" t="s">
        <v>494</v>
      </c>
    </row>
    <row r="150" spans="1:12" s="37" customFormat="1" ht="18.75" customHeight="1">
      <c r="A150" s="32">
        <v>131</v>
      </c>
      <c r="B150" s="32" t="s">
        <v>314</v>
      </c>
      <c r="C150" s="33" t="s">
        <v>495</v>
      </c>
      <c r="D150" s="34" t="s">
        <v>19</v>
      </c>
      <c r="E150" s="33" t="s">
        <v>70</v>
      </c>
      <c r="F150" s="33">
        <v>152.5</v>
      </c>
      <c r="G150" s="35">
        <f t="shared" si="12"/>
        <v>38.125</v>
      </c>
      <c r="H150" s="35">
        <v>86.83</v>
      </c>
      <c r="I150" s="36">
        <f t="shared" si="13"/>
        <v>43.415</v>
      </c>
      <c r="J150" s="36">
        <f t="shared" si="14"/>
        <v>81.53999999999999</v>
      </c>
      <c r="K150" s="33">
        <v>7</v>
      </c>
      <c r="L150" s="38" t="s">
        <v>494</v>
      </c>
    </row>
    <row r="151" spans="1:12" s="37" customFormat="1" ht="18.75" customHeight="1">
      <c r="A151" s="32">
        <v>132</v>
      </c>
      <c r="B151" s="32" t="s">
        <v>334</v>
      </c>
      <c r="C151" s="33" t="s">
        <v>495</v>
      </c>
      <c r="D151" s="34" t="s">
        <v>19</v>
      </c>
      <c r="E151" s="33" t="s">
        <v>70</v>
      </c>
      <c r="F151" s="33">
        <v>143.5</v>
      </c>
      <c r="G151" s="35">
        <f t="shared" si="12"/>
        <v>35.875</v>
      </c>
      <c r="H151" s="35">
        <v>90</v>
      </c>
      <c r="I151" s="36">
        <f t="shared" si="13"/>
        <v>45</v>
      </c>
      <c r="J151" s="36">
        <f t="shared" si="14"/>
        <v>80.875</v>
      </c>
      <c r="K151" s="33">
        <v>8</v>
      </c>
      <c r="L151" s="38" t="s">
        <v>413</v>
      </c>
    </row>
    <row r="152" spans="1:12" s="37" customFormat="1" ht="18.75" customHeight="1">
      <c r="A152" s="32">
        <v>133</v>
      </c>
      <c r="B152" s="32" t="s">
        <v>313</v>
      </c>
      <c r="C152" s="33" t="s">
        <v>412</v>
      </c>
      <c r="D152" s="34" t="s">
        <v>19</v>
      </c>
      <c r="E152" s="33" t="s">
        <v>70</v>
      </c>
      <c r="F152" s="33">
        <v>153</v>
      </c>
      <c r="G152" s="35">
        <f t="shared" si="12"/>
        <v>38.25</v>
      </c>
      <c r="H152" s="35">
        <v>84.6</v>
      </c>
      <c r="I152" s="36">
        <f t="shared" si="13"/>
        <v>42.3</v>
      </c>
      <c r="J152" s="36">
        <f t="shared" si="14"/>
        <v>80.55</v>
      </c>
      <c r="K152" s="33">
        <v>9</v>
      </c>
      <c r="L152" s="38" t="s">
        <v>496</v>
      </c>
    </row>
    <row r="153" spans="1:12" s="37" customFormat="1" ht="18.75" customHeight="1">
      <c r="A153" s="32">
        <v>134</v>
      </c>
      <c r="B153" s="32" t="s">
        <v>318</v>
      </c>
      <c r="C153" s="33" t="s">
        <v>497</v>
      </c>
      <c r="D153" s="34" t="s">
        <v>19</v>
      </c>
      <c r="E153" s="33" t="s">
        <v>70</v>
      </c>
      <c r="F153" s="33">
        <v>151.5</v>
      </c>
      <c r="G153" s="35">
        <f t="shared" si="12"/>
        <v>37.875</v>
      </c>
      <c r="H153" s="35">
        <v>85.17</v>
      </c>
      <c r="I153" s="36">
        <f t="shared" si="13"/>
        <v>42.585</v>
      </c>
      <c r="J153" s="36">
        <f t="shared" si="14"/>
        <v>80.46000000000001</v>
      </c>
      <c r="K153" s="33">
        <v>10</v>
      </c>
      <c r="L153" s="38" t="s">
        <v>413</v>
      </c>
    </row>
    <row r="154" spans="1:12" s="37" customFormat="1" ht="18.75" customHeight="1">
      <c r="A154" s="32">
        <v>135</v>
      </c>
      <c r="B154" s="32" t="s">
        <v>321</v>
      </c>
      <c r="C154" s="33" t="s">
        <v>412</v>
      </c>
      <c r="D154" s="34" t="s">
        <v>19</v>
      </c>
      <c r="E154" s="33" t="s">
        <v>70</v>
      </c>
      <c r="F154" s="33">
        <v>149</v>
      </c>
      <c r="G154" s="35">
        <f t="shared" si="12"/>
        <v>37.25</v>
      </c>
      <c r="H154" s="35">
        <v>85.83</v>
      </c>
      <c r="I154" s="36">
        <f t="shared" si="13"/>
        <v>42.915</v>
      </c>
      <c r="J154" s="36">
        <f t="shared" si="14"/>
        <v>80.16499999999999</v>
      </c>
      <c r="K154" s="33">
        <v>11</v>
      </c>
      <c r="L154" s="38" t="s">
        <v>498</v>
      </c>
    </row>
    <row r="155" spans="1:12" s="37" customFormat="1" ht="18.75" customHeight="1">
      <c r="A155" s="32">
        <v>136</v>
      </c>
      <c r="B155" s="32" t="s">
        <v>322</v>
      </c>
      <c r="C155" s="33" t="s">
        <v>499</v>
      </c>
      <c r="D155" s="34" t="s">
        <v>19</v>
      </c>
      <c r="E155" s="33" t="s">
        <v>70</v>
      </c>
      <c r="F155" s="33">
        <v>149</v>
      </c>
      <c r="G155" s="35">
        <f t="shared" si="12"/>
        <v>37.25</v>
      </c>
      <c r="H155" s="35">
        <v>85.7</v>
      </c>
      <c r="I155" s="36">
        <f t="shared" si="13"/>
        <v>42.85</v>
      </c>
      <c r="J155" s="36">
        <f t="shared" si="14"/>
        <v>80.1</v>
      </c>
      <c r="K155" s="33">
        <v>12</v>
      </c>
      <c r="L155" s="38" t="s">
        <v>500</v>
      </c>
    </row>
    <row r="156" spans="1:12" s="37" customFormat="1" ht="18.75" customHeight="1">
      <c r="A156" s="32">
        <v>137</v>
      </c>
      <c r="B156" s="32" t="s">
        <v>324</v>
      </c>
      <c r="C156" s="33" t="s">
        <v>499</v>
      </c>
      <c r="D156" s="34" t="s">
        <v>19</v>
      </c>
      <c r="E156" s="33" t="s">
        <v>70</v>
      </c>
      <c r="F156" s="33">
        <v>147.5</v>
      </c>
      <c r="G156" s="35">
        <f t="shared" si="12"/>
        <v>36.875</v>
      </c>
      <c r="H156" s="35">
        <v>86.33</v>
      </c>
      <c r="I156" s="36">
        <f t="shared" si="13"/>
        <v>43.165</v>
      </c>
      <c r="J156" s="36">
        <f t="shared" si="14"/>
        <v>80.03999999999999</v>
      </c>
      <c r="K156" s="33">
        <v>13</v>
      </c>
      <c r="L156" s="38" t="s">
        <v>498</v>
      </c>
    </row>
    <row r="157" spans="1:12" s="37" customFormat="1" ht="18.75" customHeight="1">
      <c r="A157" s="32">
        <v>138</v>
      </c>
      <c r="B157" s="32" t="s">
        <v>329</v>
      </c>
      <c r="C157" s="33" t="s">
        <v>499</v>
      </c>
      <c r="D157" s="34" t="s">
        <v>19</v>
      </c>
      <c r="E157" s="33" t="s">
        <v>70</v>
      </c>
      <c r="F157" s="33">
        <v>145.5</v>
      </c>
      <c r="G157" s="35">
        <f t="shared" si="12"/>
        <v>36.375</v>
      </c>
      <c r="H157" s="35">
        <v>87.2</v>
      </c>
      <c r="I157" s="36">
        <f t="shared" si="13"/>
        <v>43.6</v>
      </c>
      <c r="J157" s="36">
        <f t="shared" si="14"/>
        <v>79.975</v>
      </c>
      <c r="K157" s="33">
        <v>14</v>
      </c>
      <c r="L157" s="38" t="s">
        <v>413</v>
      </c>
    </row>
    <row r="158" spans="1:12" s="37" customFormat="1" ht="18.75" customHeight="1">
      <c r="A158" s="32">
        <v>139</v>
      </c>
      <c r="B158" s="32" t="s">
        <v>327</v>
      </c>
      <c r="C158" s="33" t="s">
        <v>412</v>
      </c>
      <c r="D158" s="34" t="s">
        <v>19</v>
      </c>
      <c r="E158" s="33" t="s">
        <v>70</v>
      </c>
      <c r="F158" s="33">
        <v>146</v>
      </c>
      <c r="G158" s="35">
        <f t="shared" si="12"/>
        <v>36.5</v>
      </c>
      <c r="H158" s="35">
        <v>86.9</v>
      </c>
      <c r="I158" s="36">
        <f t="shared" si="13"/>
        <v>43.45</v>
      </c>
      <c r="J158" s="36">
        <f t="shared" si="14"/>
        <v>79.95</v>
      </c>
      <c r="K158" s="33">
        <v>15</v>
      </c>
      <c r="L158" s="38" t="s">
        <v>429</v>
      </c>
    </row>
    <row r="159" spans="1:12" s="37" customFormat="1" ht="18.75" customHeight="1">
      <c r="A159" s="32">
        <v>140</v>
      </c>
      <c r="B159" s="32" t="s">
        <v>326</v>
      </c>
      <c r="C159" s="33" t="s">
        <v>428</v>
      </c>
      <c r="D159" s="34" t="s">
        <v>19</v>
      </c>
      <c r="E159" s="33" t="s">
        <v>70</v>
      </c>
      <c r="F159" s="33">
        <v>146</v>
      </c>
      <c r="G159" s="35">
        <f t="shared" si="12"/>
        <v>36.5</v>
      </c>
      <c r="H159" s="35">
        <v>86.5</v>
      </c>
      <c r="I159" s="36">
        <f t="shared" si="13"/>
        <v>43.25</v>
      </c>
      <c r="J159" s="36">
        <f t="shared" si="14"/>
        <v>79.75</v>
      </c>
      <c r="K159" s="33">
        <v>16</v>
      </c>
      <c r="L159" s="38" t="s">
        <v>413</v>
      </c>
    </row>
    <row r="160" spans="1:12" s="37" customFormat="1" ht="18.75" customHeight="1">
      <c r="A160" s="32">
        <v>141</v>
      </c>
      <c r="B160" s="32" t="s">
        <v>323</v>
      </c>
      <c r="C160" s="33" t="s">
        <v>412</v>
      </c>
      <c r="D160" s="34" t="s">
        <v>19</v>
      </c>
      <c r="E160" s="33" t="s">
        <v>70</v>
      </c>
      <c r="F160" s="33">
        <v>147.5</v>
      </c>
      <c r="G160" s="35">
        <f t="shared" si="12"/>
        <v>36.875</v>
      </c>
      <c r="H160" s="35">
        <v>85.6</v>
      </c>
      <c r="I160" s="36">
        <f t="shared" si="13"/>
        <v>42.8</v>
      </c>
      <c r="J160" s="36">
        <f t="shared" si="14"/>
        <v>79.675</v>
      </c>
      <c r="K160" s="33"/>
      <c r="L160" s="38"/>
    </row>
    <row r="161" spans="1:12" s="37" customFormat="1" ht="18.75" customHeight="1">
      <c r="A161" s="32">
        <v>142</v>
      </c>
      <c r="B161" s="32" t="s">
        <v>328</v>
      </c>
      <c r="C161" s="33" t="s">
        <v>412</v>
      </c>
      <c r="D161" s="34" t="s">
        <v>19</v>
      </c>
      <c r="E161" s="33" t="s">
        <v>70</v>
      </c>
      <c r="F161" s="33">
        <v>146</v>
      </c>
      <c r="G161" s="35">
        <f t="shared" si="12"/>
        <v>36.5</v>
      </c>
      <c r="H161" s="35">
        <v>85.53</v>
      </c>
      <c r="I161" s="36">
        <f t="shared" si="13"/>
        <v>42.765</v>
      </c>
      <c r="J161" s="36">
        <f t="shared" si="14"/>
        <v>79.265</v>
      </c>
      <c r="K161" s="33"/>
      <c r="L161" s="38"/>
    </row>
    <row r="162" spans="1:12" s="37" customFormat="1" ht="18.75" customHeight="1">
      <c r="A162" s="32">
        <v>143</v>
      </c>
      <c r="B162" s="32" t="s">
        <v>332</v>
      </c>
      <c r="C162" s="33" t="s">
        <v>412</v>
      </c>
      <c r="D162" s="34" t="s">
        <v>19</v>
      </c>
      <c r="E162" s="33" t="s">
        <v>70</v>
      </c>
      <c r="F162" s="33">
        <v>145</v>
      </c>
      <c r="G162" s="35">
        <f t="shared" si="12"/>
        <v>36.25</v>
      </c>
      <c r="H162" s="35">
        <v>85.87</v>
      </c>
      <c r="I162" s="36">
        <f t="shared" si="13"/>
        <v>42.935</v>
      </c>
      <c r="J162" s="36">
        <f t="shared" si="14"/>
        <v>79.185</v>
      </c>
      <c r="K162" s="33"/>
      <c r="L162" s="38"/>
    </row>
    <row r="163" spans="1:12" s="37" customFormat="1" ht="18.75" customHeight="1">
      <c r="A163" s="32">
        <v>144</v>
      </c>
      <c r="B163" s="32" t="s">
        <v>330</v>
      </c>
      <c r="C163" s="33" t="s">
        <v>412</v>
      </c>
      <c r="D163" s="34" t="s">
        <v>19</v>
      </c>
      <c r="E163" s="33" t="s">
        <v>70</v>
      </c>
      <c r="F163" s="33">
        <v>145</v>
      </c>
      <c r="G163" s="35">
        <f t="shared" si="12"/>
        <v>36.25</v>
      </c>
      <c r="H163" s="35">
        <v>85.43</v>
      </c>
      <c r="I163" s="36">
        <f t="shared" si="13"/>
        <v>42.715</v>
      </c>
      <c r="J163" s="36">
        <f t="shared" si="14"/>
        <v>78.965</v>
      </c>
      <c r="K163" s="33"/>
      <c r="L163" s="38"/>
    </row>
    <row r="164" spans="1:12" s="37" customFormat="1" ht="18.75" customHeight="1">
      <c r="A164" s="32">
        <v>145</v>
      </c>
      <c r="B164" s="32" t="s">
        <v>340</v>
      </c>
      <c r="C164" s="33" t="s">
        <v>501</v>
      </c>
      <c r="D164" s="34" t="s">
        <v>19</v>
      </c>
      <c r="E164" s="33" t="s">
        <v>70</v>
      </c>
      <c r="F164" s="33">
        <v>140.5</v>
      </c>
      <c r="G164" s="35">
        <f t="shared" si="12"/>
        <v>35.125</v>
      </c>
      <c r="H164" s="35">
        <v>87</v>
      </c>
      <c r="I164" s="36">
        <f t="shared" si="13"/>
        <v>43.5</v>
      </c>
      <c r="J164" s="36">
        <f t="shared" si="14"/>
        <v>78.625</v>
      </c>
      <c r="K164" s="33"/>
      <c r="L164" s="38"/>
    </row>
    <row r="165" spans="1:12" s="37" customFormat="1" ht="18.75" customHeight="1">
      <c r="A165" s="32">
        <v>146</v>
      </c>
      <c r="B165" s="32" t="s">
        <v>331</v>
      </c>
      <c r="C165" s="33" t="s">
        <v>407</v>
      </c>
      <c r="D165" s="34" t="s">
        <v>19</v>
      </c>
      <c r="E165" s="33" t="s">
        <v>70</v>
      </c>
      <c r="F165" s="33">
        <v>145</v>
      </c>
      <c r="G165" s="35">
        <f t="shared" si="12"/>
        <v>36.25</v>
      </c>
      <c r="H165" s="35">
        <v>84.7</v>
      </c>
      <c r="I165" s="36">
        <f t="shared" si="13"/>
        <v>42.35</v>
      </c>
      <c r="J165" s="36">
        <f t="shared" si="14"/>
        <v>78.6</v>
      </c>
      <c r="K165" s="33"/>
      <c r="L165" s="38"/>
    </row>
    <row r="166" spans="1:12" s="37" customFormat="1" ht="18.75" customHeight="1">
      <c r="A166" s="32">
        <v>147</v>
      </c>
      <c r="B166" s="32" t="s">
        <v>325</v>
      </c>
      <c r="C166" s="33" t="s">
        <v>490</v>
      </c>
      <c r="D166" s="34" t="s">
        <v>19</v>
      </c>
      <c r="E166" s="33" t="s">
        <v>70</v>
      </c>
      <c r="F166" s="33">
        <v>147</v>
      </c>
      <c r="G166" s="35">
        <f t="shared" si="12"/>
        <v>36.75</v>
      </c>
      <c r="H166" s="35">
        <v>83.6</v>
      </c>
      <c r="I166" s="36">
        <f t="shared" si="13"/>
        <v>41.8</v>
      </c>
      <c r="J166" s="36">
        <f t="shared" si="14"/>
        <v>78.55</v>
      </c>
      <c r="K166" s="33"/>
      <c r="L166" s="38"/>
    </row>
    <row r="167" spans="1:12" s="37" customFormat="1" ht="18.75" customHeight="1">
      <c r="A167" s="32">
        <v>148</v>
      </c>
      <c r="B167" s="32" t="s">
        <v>320</v>
      </c>
      <c r="C167" s="33" t="s">
        <v>502</v>
      </c>
      <c r="D167" s="34" t="s">
        <v>19</v>
      </c>
      <c r="E167" s="33" t="s">
        <v>70</v>
      </c>
      <c r="F167" s="33">
        <v>149</v>
      </c>
      <c r="G167" s="35">
        <f t="shared" si="12"/>
        <v>37.25</v>
      </c>
      <c r="H167" s="35">
        <v>81.73</v>
      </c>
      <c r="I167" s="36">
        <f t="shared" si="13"/>
        <v>40.865</v>
      </c>
      <c r="J167" s="36">
        <f t="shared" si="14"/>
        <v>78.11500000000001</v>
      </c>
      <c r="K167" s="33"/>
      <c r="L167" s="38"/>
    </row>
    <row r="168" spans="1:12" s="37" customFormat="1" ht="18.75" customHeight="1">
      <c r="A168" s="32">
        <v>149</v>
      </c>
      <c r="B168" s="32" t="s">
        <v>339</v>
      </c>
      <c r="C168" s="33" t="s">
        <v>420</v>
      </c>
      <c r="D168" s="34" t="s">
        <v>19</v>
      </c>
      <c r="E168" s="33" t="s">
        <v>70</v>
      </c>
      <c r="F168" s="33">
        <v>141</v>
      </c>
      <c r="G168" s="35">
        <f t="shared" si="12"/>
        <v>35.25</v>
      </c>
      <c r="H168" s="35">
        <v>85.47</v>
      </c>
      <c r="I168" s="36">
        <f t="shared" si="13"/>
        <v>42.735</v>
      </c>
      <c r="J168" s="36">
        <f t="shared" si="14"/>
        <v>77.985</v>
      </c>
      <c r="K168" s="33"/>
      <c r="L168" s="38"/>
    </row>
    <row r="169" spans="1:12" s="37" customFormat="1" ht="18.75" customHeight="1">
      <c r="A169" s="32">
        <v>150</v>
      </c>
      <c r="B169" s="32" t="s">
        <v>333</v>
      </c>
      <c r="C169" s="33" t="s">
        <v>420</v>
      </c>
      <c r="D169" s="34" t="s">
        <v>19</v>
      </c>
      <c r="E169" s="33" t="s">
        <v>70</v>
      </c>
      <c r="F169" s="33">
        <v>144</v>
      </c>
      <c r="G169" s="35">
        <f t="shared" si="12"/>
        <v>36</v>
      </c>
      <c r="H169" s="35">
        <v>82.93</v>
      </c>
      <c r="I169" s="36">
        <f t="shared" si="13"/>
        <v>41.465</v>
      </c>
      <c r="J169" s="36">
        <f t="shared" si="14"/>
        <v>77.465</v>
      </c>
      <c r="K169" s="33"/>
      <c r="L169" s="38"/>
    </row>
    <row r="170" spans="1:12" s="37" customFormat="1" ht="18.75" customHeight="1">
      <c r="A170" s="32">
        <v>151</v>
      </c>
      <c r="B170" s="32" t="s">
        <v>336</v>
      </c>
      <c r="C170" s="33" t="s">
        <v>503</v>
      </c>
      <c r="D170" s="34" t="s">
        <v>19</v>
      </c>
      <c r="E170" s="33" t="s">
        <v>70</v>
      </c>
      <c r="F170" s="33">
        <v>141.5</v>
      </c>
      <c r="G170" s="35">
        <f t="shared" si="12"/>
        <v>35.375</v>
      </c>
      <c r="H170" s="35">
        <v>84.03</v>
      </c>
      <c r="I170" s="36">
        <f t="shared" si="13"/>
        <v>42.015</v>
      </c>
      <c r="J170" s="36">
        <f t="shared" si="14"/>
        <v>77.39</v>
      </c>
      <c r="K170" s="33"/>
      <c r="L170" s="38"/>
    </row>
    <row r="171" spans="1:12" s="37" customFormat="1" ht="18.75" customHeight="1">
      <c r="A171" s="32">
        <v>152</v>
      </c>
      <c r="B171" s="32" t="s">
        <v>338</v>
      </c>
      <c r="C171" s="33" t="s">
        <v>503</v>
      </c>
      <c r="D171" s="34" t="s">
        <v>19</v>
      </c>
      <c r="E171" s="33" t="s">
        <v>70</v>
      </c>
      <c r="F171" s="33">
        <v>141</v>
      </c>
      <c r="G171" s="35">
        <f t="shared" si="12"/>
        <v>35.25</v>
      </c>
      <c r="H171" s="35">
        <v>84</v>
      </c>
      <c r="I171" s="36">
        <f t="shared" si="13"/>
        <v>42</v>
      </c>
      <c r="J171" s="36">
        <f t="shared" si="14"/>
        <v>77.25</v>
      </c>
      <c r="K171" s="33"/>
      <c r="L171" s="38"/>
    </row>
    <row r="172" spans="1:12" s="37" customFormat="1" ht="18.75" customHeight="1">
      <c r="A172" s="32">
        <v>153</v>
      </c>
      <c r="B172" s="32" t="s">
        <v>335</v>
      </c>
      <c r="C172" s="33" t="s">
        <v>412</v>
      </c>
      <c r="D172" s="34" t="s">
        <v>19</v>
      </c>
      <c r="E172" s="33" t="s">
        <v>70</v>
      </c>
      <c r="F172" s="33">
        <v>143</v>
      </c>
      <c r="G172" s="35">
        <f t="shared" si="12"/>
        <v>35.75</v>
      </c>
      <c r="H172" s="35">
        <v>82.83</v>
      </c>
      <c r="I172" s="36">
        <f t="shared" si="13"/>
        <v>41.415</v>
      </c>
      <c r="J172" s="36">
        <f t="shared" si="14"/>
        <v>77.16499999999999</v>
      </c>
      <c r="K172" s="33"/>
      <c r="L172" s="38"/>
    </row>
    <row r="173" spans="1:12" s="37" customFormat="1" ht="18.75" customHeight="1">
      <c r="A173" s="32">
        <v>154</v>
      </c>
      <c r="B173" s="32" t="s">
        <v>341</v>
      </c>
      <c r="C173" s="33" t="s">
        <v>412</v>
      </c>
      <c r="D173" s="34" t="s">
        <v>19</v>
      </c>
      <c r="E173" s="33" t="s">
        <v>70</v>
      </c>
      <c r="F173" s="33">
        <v>140.5</v>
      </c>
      <c r="G173" s="35">
        <f t="shared" si="12"/>
        <v>35.125</v>
      </c>
      <c r="H173" s="35">
        <v>82.2</v>
      </c>
      <c r="I173" s="36">
        <f t="shared" si="13"/>
        <v>41.1</v>
      </c>
      <c r="J173" s="36">
        <f t="shared" si="14"/>
        <v>76.225</v>
      </c>
      <c r="K173" s="33"/>
      <c r="L173" s="38"/>
    </row>
    <row r="174" spans="1:12" s="37" customFormat="1" ht="18.75" customHeight="1">
      <c r="A174" s="32">
        <v>155</v>
      </c>
      <c r="B174" s="32" t="s">
        <v>337</v>
      </c>
      <c r="C174" s="33" t="s">
        <v>504</v>
      </c>
      <c r="D174" s="34" t="s">
        <v>19</v>
      </c>
      <c r="E174" s="33" t="s">
        <v>70</v>
      </c>
      <c r="F174" s="33">
        <v>141</v>
      </c>
      <c r="G174" s="35">
        <f t="shared" si="12"/>
        <v>35.25</v>
      </c>
      <c r="H174" s="35">
        <v>79.23</v>
      </c>
      <c r="I174" s="36">
        <f t="shared" si="13"/>
        <v>39.615</v>
      </c>
      <c r="J174" s="36">
        <f t="shared" si="14"/>
        <v>74.86500000000001</v>
      </c>
      <c r="K174" s="33"/>
      <c r="L174" s="38"/>
    </row>
    <row r="175" spans="1:12" s="37" customFormat="1" ht="18.75" customHeight="1">
      <c r="A175" s="32"/>
      <c r="B175" s="32"/>
      <c r="C175" s="33"/>
      <c r="D175" s="34"/>
      <c r="E175" s="33"/>
      <c r="F175" s="33"/>
      <c r="G175" s="35"/>
      <c r="H175" s="35"/>
      <c r="I175" s="36"/>
      <c r="J175" s="36"/>
      <c r="K175" s="33"/>
      <c r="L175" s="38"/>
    </row>
    <row r="176" spans="1:12" s="37" customFormat="1" ht="18.75" customHeight="1">
      <c r="A176" s="32">
        <v>156</v>
      </c>
      <c r="B176" s="32" t="s">
        <v>197</v>
      </c>
      <c r="C176" s="38" t="s">
        <v>505</v>
      </c>
      <c r="D176" s="42" t="s">
        <v>506</v>
      </c>
      <c r="E176" s="41" t="s">
        <v>43</v>
      </c>
      <c r="F176" s="38">
        <v>103</v>
      </c>
      <c r="G176" s="35">
        <f t="shared" si="12"/>
        <v>25.75</v>
      </c>
      <c r="H176" s="36">
        <v>82.5</v>
      </c>
      <c r="I176" s="36">
        <f t="shared" si="13"/>
        <v>41.25</v>
      </c>
      <c r="J176" s="36">
        <f t="shared" si="14"/>
        <v>67</v>
      </c>
      <c r="K176" s="38">
        <v>1</v>
      </c>
      <c r="L176" s="32" t="s">
        <v>507</v>
      </c>
    </row>
    <row r="177" spans="1:12" s="37" customFormat="1" ht="18.75" customHeight="1">
      <c r="A177" s="32"/>
      <c r="B177" s="32"/>
      <c r="C177" s="38"/>
      <c r="D177" s="42"/>
      <c r="E177" s="41"/>
      <c r="F177" s="38"/>
      <c r="G177" s="35"/>
      <c r="H177" s="36"/>
      <c r="I177" s="36"/>
      <c r="J177" s="36"/>
      <c r="K177" s="38"/>
      <c r="L177" s="32"/>
    </row>
    <row r="178" spans="1:12" s="37" customFormat="1" ht="18.75" customHeight="1">
      <c r="A178" s="32">
        <v>157</v>
      </c>
      <c r="B178" s="32" t="s">
        <v>184</v>
      </c>
      <c r="C178" s="38" t="s">
        <v>508</v>
      </c>
      <c r="D178" s="43" t="s">
        <v>509</v>
      </c>
      <c r="E178" s="41" t="s">
        <v>33</v>
      </c>
      <c r="F178" s="38">
        <v>109</v>
      </c>
      <c r="G178" s="35">
        <f t="shared" si="12"/>
        <v>27.25</v>
      </c>
      <c r="H178" s="36">
        <v>81.63</v>
      </c>
      <c r="I178" s="36">
        <f t="shared" si="13"/>
        <v>40.815</v>
      </c>
      <c r="J178" s="36">
        <f t="shared" si="14"/>
        <v>68.065</v>
      </c>
      <c r="K178" s="38">
        <v>1</v>
      </c>
      <c r="L178" s="32" t="s">
        <v>510</v>
      </c>
    </row>
    <row r="179" spans="1:12" s="37" customFormat="1" ht="18.75" customHeight="1">
      <c r="A179" s="32"/>
      <c r="B179" s="32"/>
      <c r="C179" s="38"/>
      <c r="D179" s="43"/>
      <c r="E179" s="41"/>
      <c r="F179" s="38"/>
      <c r="G179" s="35"/>
      <c r="H179" s="36"/>
      <c r="I179" s="36"/>
      <c r="J179" s="36"/>
      <c r="K179" s="38"/>
      <c r="L179" s="32"/>
    </row>
    <row r="180" spans="1:12" s="37" customFormat="1" ht="18.75" customHeight="1">
      <c r="A180" s="32">
        <v>158</v>
      </c>
      <c r="B180" s="32" t="s">
        <v>196</v>
      </c>
      <c r="C180" s="38" t="s">
        <v>511</v>
      </c>
      <c r="D180" s="43" t="s">
        <v>76</v>
      </c>
      <c r="E180" s="41" t="s">
        <v>37</v>
      </c>
      <c r="F180" s="38">
        <v>123</v>
      </c>
      <c r="G180" s="35">
        <f t="shared" si="12"/>
        <v>30.75</v>
      </c>
      <c r="H180" s="36">
        <v>80.77</v>
      </c>
      <c r="I180" s="36">
        <f t="shared" si="13"/>
        <v>40.385</v>
      </c>
      <c r="J180" s="36">
        <f t="shared" si="14"/>
        <v>71.13499999999999</v>
      </c>
      <c r="K180" s="38">
        <v>1</v>
      </c>
      <c r="L180" s="32" t="s">
        <v>510</v>
      </c>
    </row>
    <row r="181" spans="1:12" s="37" customFormat="1" ht="18.75" customHeight="1">
      <c r="A181" s="32"/>
      <c r="B181" s="32"/>
      <c r="C181" s="38"/>
      <c r="D181" s="43"/>
      <c r="E181" s="41"/>
      <c r="F181" s="38"/>
      <c r="G181" s="35"/>
      <c r="H181" s="36"/>
      <c r="I181" s="36"/>
      <c r="J181" s="36"/>
      <c r="K181" s="38"/>
      <c r="L181" s="32"/>
    </row>
    <row r="182" spans="1:12" s="37" customFormat="1" ht="18.75" customHeight="1">
      <c r="A182" s="32">
        <v>159</v>
      </c>
      <c r="B182" s="32" t="s">
        <v>192</v>
      </c>
      <c r="C182" s="38" t="s">
        <v>511</v>
      </c>
      <c r="D182" s="43" t="s">
        <v>75</v>
      </c>
      <c r="E182" s="41" t="s">
        <v>36</v>
      </c>
      <c r="F182" s="38">
        <v>155.5</v>
      </c>
      <c r="G182" s="35">
        <f t="shared" si="12"/>
        <v>38.875</v>
      </c>
      <c r="H182" s="36">
        <v>87.93</v>
      </c>
      <c r="I182" s="36">
        <f t="shared" si="13"/>
        <v>43.965</v>
      </c>
      <c r="J182" s="36">
        <f t="shared" si="14"/>
        <v>82.84</v>
      </c>
      <c r="K182" s="38">
        <v>1</v>
      </c>
      <c r="L182" s="32" t="s">
        <v>510</v>
      </c>
    </row>
    <row r="183" spans="1:12" s="37" customFormat="1" ht="18.75" customHeight="1">
      <c r="A183" s="32">
        <v>160</v>
      </c>
      <c r="B183" s="32" t="s">
        <v>194</v>
      </c>
      <c r="C183" s="38" t="s">
        <v>511</v>
      </c>
      <c r="D183" s="43" t="s">
        <v>75</v>
      </c>
      <c r="E183" s="41" t="s">
        <v>36</v>
      </c>
      <c r="F183" s="38">
        <v>110</v>
      </c>
      <c r="G183" s="35">
        <f t="shared" si="12"/>
        <v>27.5</v>
      </c>
      <c r="H183" s="36">
        <v>83.93</v>
      </c>
      <c r="I183" s="36">
        <f t="shared" si="13"/>
        <v>41.965</v>
      </c>
      <c r="J183" s="36">
        <f t="shared" si="14"/>
        <v>69.465</v>
      </c>
      <c r="K183" s="38">
        <v>2</v>
      </c>
      <c r="L183" s="32" t="s">
        <v>510</v>
      </c>
    </row>
    <row r="184" spans="1:12" s="37" customFormat="1" ht="18.75" customHeight="1">
      <c r="A184" s="32">
        <v>161</v>
      </c>
      <c r="B184" s="32" t="s">
        <v>193</v>
      </c>
      <c r="C184" s="38" t="s">
        <v>511</v>
      </c>
      <c r="D184" s="43" t="s">
        <v>75</v>
      </c>
      <c r="E184" s="41" t="s">
        <v>36</v>
      </c>
      <c r="F184" s="38">
        <v>112.5</v>
      </c>
      <c r="G184" s="35">
        <f aca="true" t="shared" si="15" ref="G184:G212">F184/4</f>
        <v>28.125</v>
      </c>
      <c r="H184" s="36">
        <v>82.23</v>
      </c>
      <c r="I184" s="36">
        <f aca="true" t="shared" si="16" ref="I184:I204">H184/2</f>
        <v>41.115</v>
      </c>
      <c r="J184" s="36">
        <f aca="true" t="shared" si="17" ref="J184:J204">G184+I184</f>
        <v>69.24000000000001</v>
      </c>
      <c r="K184" s="38">
        <v>3</v>
      </c>
      <c r="L184" s="32" t="s">
        <v>510</v>
      </c>
    </row>
    <row r="185" spans="1:12" s="37" customFormat="1" ht="18.75" customHeight="1">
      <c r="A185" s="32">
        <v>162</v>
      </c>
      <c r="B185" s="32" t="s">
        <v>195</v>
      </c>
      <c r="C185" s="38" t="s">
        <v>511</v>
      </c>
      <c r="D185" s="43" t="s">
        <v>75</v>
      </c>
      <c r="E185" s="41" t="s">
        <v>36</v>
      </c>
      <c r="F185" s="38">
        <v>96.5</v>
      </c>
      <c r="G185" s="35">
        <f t="shared" si="15"/>
        <v>24.125</v>
      </c>
      <c r="H185" s="36">
        <v>83.66</v>
      </c>
      <c r="I185" s="36">
        <f t="shared" si="16"/>
        <v>41.83</v>
      </c>
      <c r="J185" s="36">
        <f t="shared" si="17"/>
        <v>65.955</v>
      </c>
      <c r="K185" s="38"/>
      <c r="L185" s="32"/>
    </row>
    <row r="186" spans="1:12" s="37" customFormat="1" ht="18.75" customHeight="1">
      <c r="A186" s="32"/>
      <c r="B186" s="32"/>
      <c r="C186" s="38"/>
      <c r="D186" s="43"/>
      <c r="E186" s="41"/>
      <c r="F186" s="38"/>
      <c r="G186" s="35"/>
      <c r="H186" s="36"/>
      <c r="I186" s="36"/>
      <c r="J186" s="36"/>
      <c r="K186" s="38"/>
      <c r="L186" s="32"/>
    </row>
    <row r="187" spans="1:12" s="37" customFormat="1" ht="18.75" customHeight="1">
      <c r="A187" s="32">
        <v>163</v>
      </c>
      <c r="B187" s="32" t="s">
        <v>183</v>
      </c>
      <c r="C187" s="38" t="s">
        <v>512</v>
      </c>
      <c r="D187" s="43" t="s">
        <v>513</v>
      </c>
      <c r="E187" s="41" t="s">
        <v>31</v>
      </c>
      <c r="F187" s="38">
        <v>123.5</v>
      </c>
      <c r="G187" s="35">
        <f t="shared" si="15"/>
        <v>30.875</v>
      </c>
      <c r="H187" s="36">
        <v>80.76</v>
      </c>
      <c r="I187" s="36">
        <f t="shared" si="16"/>
        <v>40.38</v>
      </c>
      <c r="J187" s="36">
        <f t="shared" si="17"/>
        <v>71.255</v>
      </c>
      <c r="K187" s="38">
        <v>1</v>
      </c>
      <c r="L187" s="32" t="s">
        <v>514</v>
      </c>
    </row>
    <row r="188" spans="1:12" s="37" customFormat="1" ht="18.75" customHeight="1">
      <c r="A188" s="32"/>
      <c r="B188" s="32"/>
      <c r="C188" s="38"/>
      <c r="D188" s="43"/>
      <c r="E188" s="41"/>
      <c r="F188" s="38"/>
      <c r="G188" s="35"/>
      <c r="H188" s="36"/>
      <c r="I188" s="36"/>
      <c r="J188" s="36"/>
      <c r="K188" s="38"/>
      <c r="L188" s="32"/>
    </row>
    <row r="189" spans="1:12" s="37" customFormat="1" ht="18.75" customHeight="1">
      <c r="A189" s="32">
        <v>164</v>
      </c>
      <c r="B189" s="32" t="s">
        <v>188</v>
      </c>
      <c r="C189" s="38" t="s">
        <v>515</v>
      </c>
      <c r="D189" s="43" t="s">
        <v>74</v>
      </c>
      <c r="E189" s="41" t="s">
        <v>35</v>
      </c>
      <c r="F189" s="38">
        <v>116</v>
      </c>
      <c r="G189" s="35">
        <f t="shared" si="15"/>
        <v>29</v>
      </c>
      <c r="H189" s="36">
        <v>82.53</v>
      </c>
      <c r="I189" s="36">
        <f t="shared" si="16"/>
        <v>41.265</v>
      </c>
      <c r="J189" s="36">
        <f t="shared" si="17"/>
        <v>70.265</v>
      </c>
      <c r="K189" s="38">
        <v>1</v>
      </c>
      <c r="L189" s="32" t="s">
        <v>516</v>
      </c>
    </row>
    <row r="190" spans="1:12" s="37" customFormat="1" ht="18.75" customHeight="1">
      <c r="A190" s="32">
        <v>165</v>
      </c>
      <c r="B190" s="32" t="s">
        <v>189</v>
      </c>
      <c r="C190" s="38" t="s">
        <v>517</v>
      </c>
      <c r="D190" s="43" t="s">
        <v>74</v>
      </c>
      <c r="E190" s="41" t="s">
        <v>35</v>
      </c>
      <c r="F190" s="38">
        <v>114.5</v>
      </c>
      <c r="G190" s="35">
        <f t="shared" si="15"/>
        <v>28.625</v>
      </c>
      <c r="H190" s="36">
        <v>82.1</v>
      </c>
      <c r="I190" s="36">
        <f t="shared" si="16"/>
        <v>41.05</v>
      </c>
      <c r="J190" s="36">
        <f t="shared" si="17"/>
        <v>69.675</v>
      </c>
      <c r="K190" s="38">
        <v>2</v>
      </c>
      <c r="L190" s="32" t="s">
        <v>413</v>
      </c>
    </row>
    <row r="191" spans="1:12" s="37" customFormat="1" ht="18.75" customHeight="1">
      <c r="A191" s="32">
        <v>166</v>
      </c>
      <c r="B191" s="32" t="s">
        <v>190</v>
      </c>
      <c r="C191" s="38" t="s">
        <v>518</v>
      </c>
      <c r="D191" s="43" t="s">
        <v>74</v>
      </c>
      <c r="E191" s="41" t="s">
        <v>35</v>
      </c>
      <c r="F191" s="38">
        <v>94.5</v>
      </c>
      <c r="G191" s="35">
        <f t="shared" si="15"/>
        <v>23.625</v>
      </c>
      <c r="H191" s="36">
        <v>76.9</v>
      </c>
      <c r="I191" s="36">
        <f t="shared" si="16"/>
        <v>38.45</v>
      </c>
      <c r="J191" s="36">
        <f t="shared" si="17"/>
        <v>62.075</v>
      </c>
      <c r="K191" s="38"/>
      <c r="L191" s="32"/>
    </row>
    <row r="192" spans="1:12" s="37" customFormat="1" ht="18.75" customHeight="1">
      <c r="A192" s="32">
        <v>167</v>
      </c>
      <c r="B192" s="32" t="s">
        <v>191</v>
      </c>
      <c r="C192" s="38" t="s">
        <v>518</v>
      </c>
      <c r="D192" s="43" t="s">
        <v>74</v>
      </c>
      <c r="E192" s="41" t="s">
        <v>35</v>
      </c>
      <c r="F192" s="38">
        <v>91.5</v>
      </c>
      <c r="G192" s="35">
        <f t="shared" si="15"/>
        <v>22.875</v>
      </c>
      <c r="H192" s="36">
        <v>78.23</v>
      </c>
      <c r="I192" s="36">
        <f t="shared" si="16"/>
        <v>39.115</v>
      </c>
      <c r="J192" s="36">
        <f t="shared" si="17"/>
        <v>61.99</v>
      </c>
      <c r="K192" s="38"/>
      <c r="L192" s="32"/>
    </row>
    <row r="193" spans="1:12" s="37" customFormat="1" ht="18.75" customHeight="1">
      <c r="A193" s="32"/>
      <c r="B193" s="32"/>
      <c r="C193" s="38"/>
      <c r="D193" s="43"/>
      <c r="E193" s="41"/>
      <c r="F193" s="38"/>
      <c r="G193" s="35"/>
      <c r="H193" s="36"/>
      <c r="I193" s="36"/>
      <c r="J193" s="36"/>
      <c r="K193" s="38"/>
      <c r="L193" s="32"/>
    </row>
    <row r="194" spans="1:12" s="37" customFormat="1" ht="18.75" customHeight="1">
      <c r="A194" s="32">
        <v>168</v>
      </c>
      <c r="B194" s="32" t="s">
        <v>185</v>
      </c>
      <c r="C194" s="38" t="s">
        <v>518</v>
      </c>
      <c r="D194" s="43" t="s">
        <v>73</v>
      </c>
      <c r="E194" s="41" t="s">
        <v>34</v>
      </c>
      <c r="F194" s="38">
        <v>152.5</v>
      </c>
      <c r="G194" s="35">
        <f t="shared" si="15"/>
        <v>38.125</v>
      </c>
      <c r="H194" s="36">
        <v>82</v>
      </c>
      <c r="I194" s="36">
        <f t="shared" si="16"/>
        <v>41</v>
      </c>
      <c r="J194" s="36">
        <f t="shared" si="17"/>
        <v>79.125</v>
      </c>
      <c r="K194" s="38">
        <v>1</v>
      </c>
      <c r="L194" s="32" t="s">
        <v>413</v>
      </c>
    </row>
    <row r="195" spans="1:12" s="37" customFormat="1" ht="18.75" customHeight="1">
      <c r="A195" s="32">
        <v>169</v>
      </c>
      <c r="B195" s="32" t="s">
        <v>186</v>
      </c>
      <c r="C195" s="38" t="s">
        <v>518</v>
      </c>
      <c r="D195" s="43" t="s">
        <v>73</v>
      </c>
      <c r="E195" s="41" t="s">
        <v>34</v>
      </c>
      <c r="F195" s="38">
        <v>142</v>
      </c>
      <c r="G195" s="35">
        <f t="shared" si="15"/>
        <v>35.5</v>
      </c>
      <c r="H195" s="36">
        <v>81.77</v>
      </c>
      <c r="I195" s="36">
        <f t="shared" si="16"/>
        <v>40.885</v>
      </c>
      <c r="J195" s="36">
        <f t="shared" si="17"/>
        <v>76.38499999999999</v>
      </c>
      <c r="K195" s="38">
        <v>2</v>
      </c>
      <c r="L195" s="32" t="s">
        <v>429</v>
      </c>
    </row>
    <row r="196" spans="1:12" s="37" customFormat="1" ht="18.75" customHeight="1">
      <c r="A196" s="32">
        <v>170</v>
      </c>
      <c r="B196" s="32" t="s">
        <v>187</v>
      </c>
      <c r="C196" s="38" t="s">
        <v>519</v>
      </c>
      <c r="D196" s="43" t="s">
        <v>73</v>
      </c>
      <c r="E196" s="41" t="s">
        <v>34</v>
      </c>
      <c r="F196" s="38">
        <v>118.5</v>
      </c>
      <c r="G196" s="35">
        <f t="shared" si="15"/>
        <v>29.625</v>
      </c>
      <c r="H196" s="36">
        <v>80.43</v>
      </c>
      <c r="I196" s="36">
        <f t="shared" si="16"/>
        <v>40.215</v>
      </c>
      <c r="J196" s="36">
        <f t="shared" si="17"/>
        <v>69.84</v>
      </c>
      <c r="K196" s="38"/>
      <c r="L196" s="32"/>
    </row>
    <row r="197" spans="1:12" s="37" customFormat="1" ht="18.75" customHeight="1">
      <c r="A197" s="32"/>
      <c r="B197" s="32"/>
      <c r="C197" s="38"/>
      <c r="D197" s="43"/>
      <c r="E197" s="41"/>
      <c r="F197" s="38"/>
      <c r="G197" s="35"/>
      <c r="H197" s="36"/>
      <c r="I197" s="36"/>
      <c r="J197" s="36"/>
      <c r="K197" s="38"/>
      <c r="L197" s="32"/>
    </row>
    <row r="198" spans="1:12" s="37" customFormat="1" ht="18.75" customHeight="1">
      <c r="A198" s="32">
        <v>171</v>
      </c>
      <c r="B198" s="32" t="s">
        <v>165</v>
      </c>
      <c r="C198" s="38" t="s">
        <v>520</v>
      </c>
      <c r="D198" s="43" t="s">
        <v>521</v>
      </c>
      <c r="E198" s="41" t="s">
        <v>46</v>
      </c>
      <c r="F198" s="38">
        <v>147</v>
      </c>
      <c r="G198" s="35">
        <f t="shared" si="15"/>
        <v>36.75</v>
      </c>
      <c r="H198" s="36">
        <v>90.33</v>
      </c>
      <c r="I198" s="36">
        <f t="shared" si="16"/>
        <v>45.165</v>
      </c>
      <c r="J198" s="36">
        <f t="shared" si="17"/>
        <v>81.91499999999999</v>
      </c>
      <c r="K198" s="38">
        <v>1</v>
      </c>
      <c r="L198" s="32" t="s">
        <v>403</v>
      </c>
    </row>
    <row r="199" spans="1:12" s="37" customFormat="1" ht="18.75" customHeight="1">
      <c r="A199" s="32">
        <v>172</v>
      </c>
      <c r="B199" s="32" t="s">
        <v>166</v>
      </c>
      <c r="C199" s="38" t="s">
        <v>522</v>
      </c>
      <c r="D199" s="43" t="s">
        <v>523</v>
      </c>
      <c r="E199" s="41" t="s">
        <v>46</v>
      </c>
      <c r="F199" s="38">
        <v>142</v>
      </c>
      <c r="G199" s="35">
        <f t="shared" si="15"/>
        <v>35.5</v>
      </c>
      <c r="H199" s="36">
        <v>89.67</v>
      </c>
      <c r="I199" s="36">
        <f t="shared" si="16"/>
        <v>44.835</v>
      </c>
      <c r="J199" s="36">
        <f t="shared" si="17"/>
        <v>80.33500000000001</v>
      </c>
      <c r="K199" s="38"/>
      <c r="L199" s="32"/>
    </row>
    <row r="200" spans="1:12" s="37" customFormat="1" ht="18.75" customHeight="1">
      <c r="A200" s="32">
        <v>173</v>
      </c>
      <c r="B200" s="32" t="s">
        <v>167</v>
      </c>
      <c r="C200" s="38" t="s">
        <v>505</v>
      </c>
      <c r="D200" s="43" t="s">
        <v>524</v>
      </c>
      <c r="E200" s="41" t="s">
        <v>46</v>
      </c>
      <c r="F200" s="38">
        <v>137.5</v>
      </c>
      <c r="G200" s="35">
        <f t="shared" si="15"/>
        <v>34.375</v>
      </c>
      <c r="H200" s="36">
        <v>82</v>
      </c>
      <c r="I200" s="36">
        <f t="shared" si="16"/>
        <v>41</v>
      </c>
      <c r="J200" s="36">
        <f t="shared" si="17"/>
        <v>75.375</v>
      </c>
      <c r="K200" s="38"/>
      <c r="L200" s="32"/>
    </row>
    <row r="201" spans="1:12" s="37" customFormat="1" ht="18.75" customHeight="1">
      <c r="A201" s="32"/>
      <c r="B201" s="32"/>
      <c r="C201" s="38"/>
      <c r="D201" s="43"/>
      <c r="E201" s="41"/>
      <c r="F201" s="38"/>
      <c r="G201" s="35"/>
      <c r="H201" s="36"/>
      <c r="I201" s="36"/>
      <c r="J201" s="36"/>
      <c r="K201" s="38"/>
      <c r="L201" s="32"/>
    </row>
    <row r="202" spans="1:12" s="37" customFormat="1" ht="18.75" customHeight="1">
      <c r="A202" s="32">
        <v>174</v>
      </c>
      <c r="B202" s="32" t="s">
        <v>141</v>
      </c>
      <c r="C202" s="38" t="s">
        <v>525</v>
      </c>
      <c r="D202" s="43" t="s">
        <v>526</v>
      </c>
      <c r="E202" s="41" t="s">
        <v>30</v>
      </c>
      <c r="F202" s="38">
        <v>150.5</v>
      </c>
      <c r="G202" s="35">
        <f t="shared" si="15"/>
        <v>37.625</v>
      </c>
      <c r="H202" s="36">
        <v>79.8</v>
      </c>
      <c r="I202" s="36">
        <f t="shared" si="16"/>
        <v>39.9</v>
      </c>
      <c r="J202" s="36">
        <f t="shared" si="17"/>
        <v>77.525</v>
      </c>
      <c r="K202" s="38">
        <v>1</v>
      </c>
      <c r="L202" s="38" t="s">
        <v>527</v>
      </c>
    </row>
    <row r="203" spans="1:12" s="37" customFormat="1" ht="18.75" customHeight="1">
      <c r="A203" s="32"/>
      <c r="B203" s="32"/>
      <c r="C203" s="38"/>
      <c r="D203" s="43"/>
      <c r="E203" s="41"/>
      <c r="F203" s="38"/>
      <c r="G203" s="35"/>
      <c r="H203" s="36"/>
      <c r="I203" s="36"/>
      <c r="J203" s="36"/>
      <c r="K203" s="38"/>
      <c r="L203" s="38"/>
    </row>
    <row r="204" spans="1:12" s="37" customFormat="1" ht="18.75" customHeight="1">
      <c r="A204" s="32">
        <v>175</v>
      </c>
      <c r="B204" s="32" t="s">
        <v>140</v>
      </c>
      <c r="C204" s="38" t="s">
        <v>528</v>
      </c>
      <c r="D204" s="43" t="s">
        <v>529</v>
      </c>
      <c r="E204" s="41" t="s">
        <v>29</v>
      </c>
      <c r="F204" s="38">
        <v>121.5</v>
      </c>
      <c r="G204" s="35">
        <f t="shared" si="15"/>
        <v>30.375</v>
      </c>
      <c r="H204" s="36">
        <v>87.1</v>
      </c>
      <c r="I204" s="36">
        <f t="shared" si="16"/>
        <v>43.55</v>
      </c>
      <c r="J204" s="36">
        <f t="shared" si="17"/>
        <v>73.925</v>
      </c>
      <c r="K204" s="38">
        <v>1</v>
      </c>
      <c r="L204" s="38" t="s">
        <v>530</v>
      </c>
    </row>
    <row r="205" spans="1:12" s="37" customFormat="1" ht="18.75" customHeight="1">
      <c r="A205" s="32">
        <v>176</v>
      </c>
      <c r="B205" s="40" t="s">
        <v>310</v>
      </c>
      <c r="C205" s="38" t="s">
        <v>531</v>
      </c>
      <c r="D205" s="43" t="s">
        <v>77</v>
      </c>
      <c r="E205" s="41" t="s">
        <v>29</v>
      </c>
      <c r="F205" s="38">
        <v>112</v>
      </c>
      <c r="G205" s="35">
        <f t="shared" si="15"/>
        <v>28</v>
      </c>
      <c r="H205" s="36"/>
      <c r="I205" s="36"/>
      <c r="J205" s="36"/>
      <c r="K205" s="38"/>
      <c r="L205" s="32" t="s">
        <v>532</v>
      </c>
    </row>
    <row r="206" spans="1:12" s="37" customFormat="1" ht="18.75" customHeight="1">
      <c r="A206" s="32"/>
      <c r="B206" s="40"/>
      <c r="C206" s="38"/>
      <c r="D206" s="43"/>
      <c r="E206" s="41"/>
      <c r="F206" s="38"/>
      <c r="G206" s="35"/>
      <c r="H206" s="36"/>
      <c r="I206" s="36"/>
      <c r="J206" s="36"/>
      <c r="K206" s="38"/>
      <c r="L206" s="32"/>
    </row>
    <row r="207" spans="1:12" s="37" customFormat="1" ht="18.75" customHeight="1">
      <c r="A207" s="32">
        <v>177</v>
      </c>
      <c r="B207" s="32" t="s">
        <v>95</v>
      </c>
      <c r="C207" s="38" t="s">
        <v>533</v>
      </c>
      <c r="D207" s="43" t="s">
        <v>534</v>
      </c>
      <c r="E207" s="41" t="s">
        <v>45</v>
      </c>
      <c r="F207" s="38">
        <v>131.5</v>
      </c>
      <c r="G207" s="35">
        <f t="shared" si="15"/>
        <v>32.875</v>
      </c>
      <c r="H207" s="36">
        <v>86.17</v>
      </c>
      <c r="I207" s="36">
        <f>H207/2</f>
        <v>43.085</v>
      </c>
      <c r="J207" s="36">
        <f>G207+I207</f>
        <v>75.96000000000001</v>
      </c>
      <c r="K207" s="38">
        <v>1</v>
      </c>
      <c r="L207" s="38" t="s">
        <v>535</v>
      </c>
    </row>
    <row r="208" spans="1:12" s="37" customFormat="1" ht="18.75" customHeight="1">
      <c r="A208" s="32">
        <v>178</v>
      </c>
      <c r="B208" s="32" t="s">
        <v>96</v>
      </c>
      <c r="C208" s="38" t="s">
        <v>533</v>
      </c>
      <c r="D208" s="43" t="s">
        <v>536</v>
      </c>
      <c r="E208" s="41" t="s">
        <v>45</v>
      </c>
      <c r="F208" s="38">
        <v>128</v>
      </c>
      <c r="G208" s="35">
        <f t="shared" si="15"/>
        <v>32</v>
      </c>
      <c r="H208" s="36">
        <v>85</v>
      </c>
      <c r="I208" s="36">
        <f>H208/2</f>
        <v>42.5</v>
      </c>
      <c r="J208" s="36">
        <f>G208+I208</f>
        <v>74.5</v>
      </c>
      <c r="K208" s="38"/>
      <c r="L208" s="32"/>
    </row>
    <row r="209" spans="1:12" s="37" customFormat="1" ht="18.75" customHeight="1">
      <c r="A209" s="32">
        <v>179</v>
      </c>
      <c r="B209" s="32" t="s">
        <v>97</v>
      </c>
      <c r="C209" s="38" t="s">
        <v>537</v>
      </c>
      <c r="D209" s="43" t="s">
        <v>538</v>
      </c>
      <c r="E209" s="41" t="s">
        <v>45</v>
      </c>
      <c r="F209" s="38">
        <v>111.5</v>
      </c>
      <c r="G209" s="35">
        <f t="shared" si="15"/>
        <v>27.875</v>
      </c>
      <c r="H209" s="36">
        <v>79.67</v>
      </c>
      <c r="I209" s="36">
        <f>H209/2</f>
        <v>39.835</v>
      </c>
      <c r="J209" s="36">
        <f>G209+I209</f>
        <v>67.71000000000001</v>
      </c>
      <c r="K209" s="38"/>
      <c r="L209" s="32"/>
    </row>
    <row r="210" spans="1:12" s="37" customFormat="1" ht="18.75" customHeight="1">
      <c r="A210" s="32"/>
      <c r="B210" s="32"/>
      <c r="C210" s="38"/>
      <c r="D210" s="43"/>
      <c r="E210" s="41"/>
      <c r="F210" s="38"/>
      <c r="G210" s="35"/>
      <c r="H210" s="36"/>
      <c r="I210" s="36"/>
      <c r="J210" s="36"/>
      <c r="K210" s="38"/>
      <c r="L210" s="32"/>
    </row>
    <row r="211" spans="1:12" s="37" customFormat="1" ht="18.75" customHeight="1">
      <c r="A211" s="32">
        <v>180</v>
      </c>
      <c r="B211" s="32" t="s">
        <v>93</v>
      </c>
      <c r="C211" s="38" t="s">
        <v>539</v>
      </c>
      <c r="D211" s="43" t="s">
        <v>540</v>
      </c>
      <c r="E211" s="41" t="s">
        <v>44</v>
      </c>
      <c r="F211" s="38">
        <v>142</v>
      </c>
      <c r="G211" s="35">
        <f t="shared" si="15"/>
        <v>35.5</v>
      </c>
      <c r="H211" s="36">
        <v>84.67</v>
      </c>
      <c r="I211" s="36">
        <f>H211/2</f>
        <v>42.335</v>
      </c>
      <c r="J211" s="36">
        <f>G211+I211</f>
        <v>77.83500000000001</v>
      </c>
      <c r="K211" s="38">
        <v>1</v>
      </c>
      <c r="L211" s="38" t="s">
        <v>541</v>
      </c>
    </row>
    <row r="212" spans="1:12" s="37" customFormat="1" ht="18.75" customHeight="1">
      <c r="A212" s="32">
        <v>181</v>
      </c>
      <c r="B212" s="32" t="s">
        <v>94</v>
      </c>
      <c r="C212" s="38" t="s">
        <v>542</v>
      </c>
      <c r="D212" s="43" t="s">
        <v>543</v>
      </c>
      <c r="E212" s="41" t="s">
        <v>44</v>
      </c>
      <c r="F212" s="38">
        <v>109</v>
      </c>
      <c r="G212" s="35">
        <f t="shared" si="15"/>
        <v>27.25</v>
      </c>
      <c r="H212" s="36">
        <v>81.57</v>
      </c>
      <c r="I212" s="36">
        <f>H212/2</f>
        <v>40.785</v>
      </c>
      <c r="J212" s="36">
        <f>G212+I212</f>
        <v>68.035</v>
      </c>
      <c r="K212" s="38"/>
      <c r="L212" s="32"/>
    </row>
  </sheetData>
  <sheetProtection/>
  <mergeCells count="1">
    <mergeCell ref="A1:L1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O6" sqref="O6"/>
    </sheetView>
  </sheetViews>
  <sheetFormatPr defaultColWidth="9.00390625" defaultRowHeight="14.25"/>
  <cols>
    <col min="1" max="1" width="6.375" style="23" bestFit="1" customWidth="1"/>
    <col min="2" max="2" width="8.00390625" style="23" bestFit="1" customWidth="1"/>
    <col min="3" max="3" width="5.625" style="44" bestFit="1" customWidth="1"/>
    <col min="4" max="4" width="17.375" style="45" bestFit="1" customWidth="1"/>
    <col min="5" max="5" width="12.25390625" style="23" bestFit="1" customWidth="1"/>
    <col min="6" max="6" width="5.875" style="23" bestFit="1" customWidth="1"/>
    <col min="7" max="8" width="7.375" style="46" customWidth="1"/>
    <col min="9" max="9" width="8.50390625" style="46" bestFit="1" customWidth="1"/>
    <col min="10" max="10" width="7.625" style="46" bestFit="1" customWidth="1"/>
    <col min="11" max="11" width="6.375" style="23" customWidth="1"/>
    <col min="12" max="12" width="8.00390625" style="23" bestFit="1" customWidth="1"/>
    <col min="13" max="16384" width="9.00390625" style="23" customWidth="1"/>
  </cols>
  <sheetData>
    <row r="1" spans="1:12" ht="32.25" customHeight="1">
      <c r="A1" s="54" t="s">
        <v>384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1" customFormat="1" ht="26.25" customHeight="1">
      <c r="A2" s="47" t="s">
        <v>385</v>
      </c>
      <c r="B2" s="24" t="s">
        <v>79</v>
      </c>
      <c r="C2" s="25" t="s">
        <v>0</v>
      </c>
      <c r="D2" s="26" t="s">
        <v>28</v>
      </c>
      <c r="E2" s="27" t="s">
        <v>3</v>
      </c>
      <c r="F2" s="28" t="s">
        <v>80</v>
      </c>
      <c r="G2" s="29" t="s">
        <v>81</v>
      </c>
      <c r="H2" s="29" t="s">
        <v>306</v>
      </c>
      <c r="I2" s="29" t="s">
        <v>307</v>
      </c>
      <c r="J2" s="29" t="s">
        <v>82</v>
      </c>
      <c r="K2" s="28" t="s">
        <v>83</v>
      </c>
      <c r="L2" s="30" t="s">
        <v>4</v>
      </c>
    </row>
    <row r="3" spans="1:12" s="37" customFormat="1" ht="19.5" customHeight="1">
      <c r="A3" s="32">
        <v>1</v>
      </c>
      <c r="B3" s="32" t="s">
        <v>236</v>
      </c>
      <c r="C3" s="33" t="s">
        <v>1</v>
      </c>
      <c r="D3" s="34" t="s">
        <v>26</v>
      </c>
      <c r="E3" s="33" t="s">
        <v>55</v>
      </c>
      <c r="F3" s="33">
        <v>107.5</v>
      </c>
      <c r="G3" s="35">
        <f aca="true" t="shared" si="0" ref="G3:G38">F3*0.2</f>
        <v>21.5</v>
      </c>
      <c r="H3" s="35">
        <v>90</v>
      </c>
      <c r="I3" s="36">
        <f aca="true" t="shared" si="1" ref="I3:I38">H3*0.6</f>
        <v>54</v>
      </c>
      <c r="J3" s="36">
        <f aca="true" t="shared" si="2" ref="J3:J38">G3+I3</f>
        <v>75.5</v>
      </c>
      <c r="K3" s="33">
        <v>1</v>
      </c>
      <c r="L3" s="32" t="s">
        <v>544</v>
      </c>
    </row>
    <row r="4" spans="1:12" s="37" customFormat="1" ht="19.5" customHeight="1">
      <c r="A4" s="32">
        <v>2</v>
      </c>
      <c r="B4" s="32" t="s">
        <v>235</v>
      </c>
      <c r="C4" s="33" t="s">
        <v>545</v>
      </c>
      <c r="D4" s="34" t="s">
        <v>546</v>
      </c>
      <c r="E4" s="33" t="s">
        <v>55</v>
      </c>
      <c r="F4" s="33">
        <v>122.5</v>
      </c>
      <c r="G4" s="35">
        <f t="shared" si="0"/>
        <v>24.5</v>
      </c>
      <c r="H4" s="35">
        <v>83.1</v>
      </c>
      <c r="I4" s="36">
        <f t="shared" si="1"/>
        <v>49.85999999999999</v>
      </c>
      <c r="J4" s="36">
        <f t="shared" si="2"/>
        <v>74.35999999999999</v>
      </c>
      <c r="K4" s="33">
        <v>2</v>
      </c>
      <c r="L4" s="32" t="s">
        <v>544</v>
      </c>
    </row>
    <row r="5" spans="1:12" s="37" customFormat="1" ht="19.5" customHeight="1">
      <c r="A5" s="32">
        <v>3</v>
      </c>
      <c r="B5" s="32" t="s">
        <v>237</v>
      </c>
      <c r="C5" s="33" t="s">
        <v>545</v>
      </c>
      <c r="D5" s="34" t="s">
        <v>26</v>
      </c>
      <c r="E5" s="33" t="s">
        <v>55</v>
      </c>
      <c r="F5" s="33">
        <v>84</v>
      </c>
      <c r="G5" s="35">
        <f t="shared" si="0"/>
        <v>16.8</v>
      </c>
      <c r="H5" s="35">
        <v>85.5</v>
      </c>
      <c r="I5" s="36">
        <f t="shared" si="1"/>
        <v>51.3</v>
      </c>
      <c r="J5" s="36">
        <f t="shared" si="2"/>
        <v>68.1</v>
      </c>
      <c r="K5" s="33"/>
      <c r="L5" s="38"/>
    </row>
    <row r="6" spans="1:12" s="37" customFormat="1" ht="19.5" customHeight="1">
      <c r="A6" s="32">
        <v>4</v>
      </c>
      <c r="B6" s="32" t="s">
        <v>238</v>
      </c>
      <c r="C6" s="33" t="s">
        <v>545</v>
      </c>
      <c r="D6" s="34" t="s">
        <v>26</v>
      </c>
      <c r="E6" s="33" t="s">
        <v>55</v>
      </c>
      <c r="F6" s="33">
        <v>82</v>
      </c>
      <c r="G6" s="35">
        <f t="shared" si="0"/>
        <v>16.400000000000002</v>
      </c>
      <c r="H6" s="35">
        <v>78</v>
      </c>
      <c r="I6" s="36">
        <f t="shared" si="1"/>
        <v>46.8</v>
      </c>
      <c r="J6" s="36">
        <f t="shared" si="2"/>
        <v>63.2</v>
      </c>
      <c r="K6" s="33"/>
      <c r="L6" s="38"/>
    </row>
    <row r="7" spans="1:12" s="37" customFormat="1" ht="19.5" customHeight="1">
      <c r="A7" s="32"/>
      <c r="B7" s="32"/>
      <c r="C7" s="33"/>
      <c r="D7" s="34"/>
      <c r="E7" s="33"/>
      <c r="F7" s="33"/>
      <c r="G7" s="35"/>
      <c r="H7" s="35"/>
      <c r="I7" s="36"/>
      <c r="J7" s="36"/>
      <c r="K7" s="33"/>
      <c r="L7" s="38"/>
    </row>
    <row r="8" spans="1:12" s="37" customFormat="1" ht="19.5" customHeight="1">
      <c r="A8" s="32">
        <v>5</v>
      </c>
      <c r="B8" s="32" t="s">
        <v>343</v>
      </c>
      <c r="C8" s="33" t="s">
        <v>547</v>
      </c>
      <c r="D8" s="34" t="s">
        <v>9</v>
      </c>
      <c r="E8" s="33" t="s">
        <v>52</v>
      </c>
      <c r="F8" s="33">
        <v>139</v>
      </c>
      <c r="G8" s="35">
        <f t="shared" si="0"/>
        <v>27.8</v>
      </c>
      <c r="H8" s="35">
        <v>91.73</v>
      </c>
      <c r="I8" s="36">
        <f t="shared" si="1"/>
        <v>55.038000000000004</v>
      </c>
      <c r="J8" s="36">
        <f t="shared" si="2"/>
        <v>82.83800000000001</v>
      </c>
      <c r="K8" s="33">
        <v>1</v>
      </c>
      <c r="L8" s="32" t="s">
        <v>548</v>
      </c>
    </row>
    <row r="9" spans="1:12" s="37" customFormat="1" ht="19.5" customHeight="1">
      <c r="A9" s="32">
        <v>6</v>
      </c>
      <c r="B9" s="32" t="s">
        <v>342</v>
      </c>
      <c r="C9" s="33" t="s">
        <v>547</v>
      </c>
      <c r="D9" s="34" t="s">
        <v>9</v>
      </c>
      <c r="E9" s="33" t="s">
        <v>52</v>
      </c>
      <c r="F9" s="33">
        <v>144.5</v>
      </c>
      <c r="G9" s="35">
        <f t="shared" si="0"/>
        <v>28.900000000000002</v>
      </c>
      <c r="H9" s="35">
        <v>87.76</v>
      </c>
      <c r="I9" s="36">
        <f t="shared" si="1"/>
        <v>52.656</v>
      </c>
      <c r="J9" s="36">
        <f t="shared" si="2"/>
        <v>81.556</v>
      </c>
      <c r="K9" s="33">
        <v>2</v>
      </c>
      <c r="L9" s="32" t="s">
        <v>548</v>
      </c>
    </row>
    <row r="10" spans="1:12" s="37" customFormat="1" ht="19.5" customHeight="1">
      <c r="A10" s="32">
        <v>7</v>
      </c>
      <c r="B10" s="32" t="s">
        <v>344</v>
      </c>
      <c r="C10" s="33" t="s">
        <v>547</v>
      </c>
      <c r="D10" s="34" t="s">
        <v>9</v>
      </c>
      <c r="E10" s="33" t="s">
        <v>52</v>
      </c>
      <c r="F10" s="33">
        <v>133</v>
      </c>
      <c r="G10" s="35">
        <f t="shared" si="0"/>
        <v>26.6</v>
      </c>
      <c r="H10" s="35">
        <v>87.59</v>
      </c>
      <c r="I10" s="36">
        <f t="shared" si="1"/>
        <v>52.554</v>
      </c>
      <c r="J10" s="36">
        <f t="shared" si="2"/>
        <v>79.154</v>
      </c>
      <c r="K10" s="33"/>
      <c r="L10" s="38"/>
    </row>
    <row r="11" spans="1:12" s="37" customFormat="1" ht="19.5" customHeight="1">
      <c r="A11" s="32">
        <v>8</v>
      </c>
      <c r="B11" s="32" t="s">
        <v>345</v>
      </c>
      <c r="C11" s="33" t="s">
        <v>547</v>
      </c>
      <c r="D11" s="34" t="s">
        <v>9</v>
      </c>
      <c r="E11" s="33" t="s">
        <v>52</v>
      </c>
      <c r="F11" s="33">
        <v>122.5</v>
      </c>
      <c r="G11" s="35">
        <f t="shared" si="0"/>
        <v>24.5</v>
      </c>
      <c r="H11" s="35">
        <v>82.58</v>
      </c>
      <c r="I11" s="36">
        <f t="shared" si="1"/>
        <v>49.547999999999995</v>
      </c>
      <c r="J11" s="36">
        <f t="shared" si="2"/>
        <v>74.048</v>
      </c>
      <c r="K11" s="33"/>
      <c r="L11" s="38"/>
    </row>
    <row r="12" spans="1:12" s="37" customFormat="1" ht="19.5" customHeight="1">
      <c r="A12" s="32">
        <v>9</v>
      </c>
      <c r="B12" s="32" t="s">
        <v>346</v>
      </c>
      <c r="C12" s="33" t="s">
        <v>412</v>
      </c>
      <c r="D12" s="34" t="s">
        <v>9</v>
      </c>
      <c r="E12" s="33" t="s">
        <v>52</v>
      </c>
      <c r="F12" s="33">
        <v>105</v>
      </c>
      <c r="G12" s="35">
        <f t="shared" si="0"/>
        <v>21</v>
      </c>
      <c r="H12" s="35">
        <v>82.73</v>
      </c>
      <c r="I12" s="36">
        <f t="shared" si="1"/>
        <v>49.638</v>
      </c>
      <c r="J12" s="36">
        <f t="shared" si="2"/>
        <v>70.638</v>
      </c>
      <c r="K12" s="33"/>
      <c r="L12" s="38"/>
    </row>
    <row r="13" spans="1:12" s="37" customFormat="1" ht="19.5" customHeight="1">
      <c r="A13" s="32"/>
      <c r="B13" s="32"/>
      <c r="C13" s="33"/>
      <c r="D13" s="34"/>
      <c r="E13" s="33"/>
      <c r="F13" s="33"/>
      <c r="G13" s="35"/>
      <c r="H13" s="35"/>
      <c r="I13" s="36"/>
      <c r="J13" s="36"/>
      <c r="K13" s="33"/>
      <c r="L13" s="38"/>
    </row>
    <row r="14" spans="1:12" s="37" customFormat="1" ht="19.5" customHeight="1">
      <c r="A14" s="32">
        <v>10</v>
      </c>
      <c r="B14" s="32" t="s">
        <v>362</v>
      </c>
      <c r="C14" s="33" t="s">
        <v>549</v>
      </c>
      <c r="D14" s="34" t="s">
        <v>14</v>
      </c>
      <c r="E14" s="33" t="s">
        <v>58</v>
      </c>
      <c r="F14" s="33">
        <v>108.5</v>
      </c>
      <c r="G14" s="35">
        <f t="shared" si="0"/>
        <v>21.700000000000003</v>
      </c>
      <c r="H14" s="35">
        <v>83</v>
      </c>
      <c r="I14" s="36">
        <f t="shared" si="1"/>
        <v>49.8</v>
      </c>
      <c r="J14" s="35">
        <f t="shared" si="2"/>
        <v>71.5</v>
      </c>
      <c r="K14" s="33">
        <v>1</v>
      </c>
      <c r="L14" s="32" t="s">
        <v>550</v>
      </c>
    </row>
    <row r="15" spans="1:12" s="37" customFormat="1" ht="19.5" customHeight="1">
      <c r="A15" s="32">
        <v>11</v>
      </c>
      <c r="B15" s="32" t="s">
        <v>363</v>
      </c>
      <c r="C15" s="33" t="s">
        <v>551</v>
      </c>
      <c r="D15" s="34" t="s">
        <v>14</v>
      </c>
      <c r="E15" s="33" t="s">
        <v>58</v>
      </c>
      <c r="F15" s="33">
        <v>108</v>
      </c>
      <c r="G15" s="35">
        <f t="shared" si="0"/>
        <v>21.6</v>
      </c>
      <c r="H15" s="35">
        <v>82.92</v>
      </c>
      <c r="I15" s="36">
        <f t="shared" si="1"/>
        <v>49.752</v>
      </c>
      <c r="J15" s="35">
        <f t="shared" si="2"/>
        <v>71.352</v>
      </c>
      <c r="K15" s="33">
        <v>2</v>
      </c>
      <c r="L15" s="32" t="s">
        <v>550</v>
      </c>
    </row>
    <row r="16" spans="1:12" s="37" customFormat="1" ht="19.5" customHeight="1">
      <c r="A16" s="32">
        <v>12</v>
      </c>
      <c r="B16" s="32" t="s">
        <v>364</v>
      </c>
      <c r="C16" s="33" t="s">
        <v>551</v>
      </c>
      <c r="D16" s="34" t="s">
        <v>14</v>
      </c>
      <c r="E16" s="33" t="s">
        <v>58</v>
      </c>
      <c r="F16" s="33">
        <v>94</v>
      </c>
      <c r="G16" s="35">
        <f t="shared" si="0"/>
        <v>18.8</v>
      </c>
      <c r="H16" s="35">
        <v>85.17</v>
      </c>
      <c r="I16" s="36">
        <f t="shared" si="1"/>
        <v>51.102</v>
      </c>
      <c r="J16" s="35">
        <f t="shared" si="2"/>
        <v>69.902</v>
      </c>
      <c r="K16" s="33">
        <v>3</v>
      </c>
      <c r="L16" s="32" t="s">
        <v>410</v>
      </c>
    </row>
    <row r="17" spans="1:12" s="37" customFormat="1" ht="19.5" customHeight="1">
      <c r="A17" s="32">
        <v>13</v>
      </c>
      <c r="B17" s="32" t="s">
        <v>365</v>
      </c>
      <c r="C17" s="33" t="s">
        <v>411</v>
      </c>
      <c r="D17" s="48" t="s">
        <v>552</v>
      </c>
      <c r="E17" s="33" t="s">
        <v>58</v>
      </c>
      <c r="F17" s="49">
        <v>65.5</v>
      </c>
      <c r="G17" s="35">
        <f t="shared" si="0"/>
        <v>13.100000000000001</v>
      </c>
      <c r="H17" s="50">
        <v>76.27</v>
      </c>
      <c r="I17" s="36">
        <f t="shared" si="1"/>
        <v>45.76199999999999</v>
      </c>
      <c r="J17" s="50">
        <f t="shared" si="2"/>
        <v>58.861999999999995</v>
      </c>
      <c r="K17" s="49"/>
      <c r="L17" s="38"/>
    </row>
    <row r="18" spans="1:12" s="37" customFormat="1" ht="19.5" customHeight="1">
      <c r="A18" s="32"/>
      <c r="B18" s="32"/>
      <c r="C18" s="33"/>
      <c r="D18" s="48"/>
      <c r="E18" s="33"/>
      <c r="F18" s="49"/>
      <c r="G18" s="35"/>
      <c r="H18" s="50"/>
      <c r="I18" s="36"/>
      <c r="J18" s="50"/>
      <c r="K18" s="49"/>
      <c r="L18" s="38"/>
    </row>
    <row r="19" spans="1:12" s="37" customFormat="1" ht="19.5" customHeight="1">
      <c r="A19" s="32">
        <v>14</v>
      </c>
      <c r="B19" s="32" t="s">
        <v>240</v>
      </c>
      <c r="C19" s="33" t="s">
        <v>411</v>
      </c>
      <c r="D19" s="34" t="s">
        <v>27</v>
      </c>
      <c r="E19" s="33" t="s">
        <v>66</v>
      </c>
      <c r="F19" s="33">
        <v>124</v>
      </c>
      <c r="G19" s="35">
        <f t="shared" si="0"/>
        <v>24.8</v>
      </c>
      <c r="H19" s="35">
        <v>86.67</v>
      </c>
      <c r="I19" s="36">
        <f t="shared" si="1"/>
        <v>52.002</v>
      </c>
      <c r="J19" s="36">
        <f t="shared" si="2"/>
        <v>76.802</v>
      </c>
      <c r="K19" s="33">
        <v>1</v>
      </c>
      <c r="L19" s="32" t="s">
        <v>507</v>
      </c>
    </row>
    <row r="20" spans="1:12" s="37" customFormat="1" ht="19.5" customHeight="1">
      <c r="A20" s="32">
        <v>15</v>
      </c>
      <c r="B20" s="32" t="s">
        <v>239</v>
      </c>
      <c r="C20" s="33" t="s">
        <v>432</v>
      </c>
      <c r="D20" s="34" t="s">
        <v>27</v>
      </c>
      <c r="E20" s="33" t="s">
        <v>66</v>
      </c>
      <c r="F20" s="33">
        <v>129.5</v>
      </c>
      <c r="G20" s="35">
        <f t="shared" si="0"/>
        <v>25.900000000000002</v>
      </c>
      <c r="H20" s="35">
        <v>83.5</v>
      </c>
      <c r="I20" s="36">
        <f t="shared" si="1"/>
        <v>50.1</v>
      </c>
      <c r="J20" s="36">
        <f t="shared" si="2"/>
        <v>76</v>
      </c>
      <c r="K20" s="33">
        <v>2</v>
      </c>
      <c r="L20" s="32" t="s">
        <v>507</v>
      </c>
    </row>
    <row r="21" spans="1:12" s="37" customFormat="1" ht="19.5" customHeight="1">
      <c r="A21" s="32">
        <v>16</v>
      </c>
      <c r="B21" s="32" t="s">
        <v>241</v>
      </c>
      <c r="C21" s="33" t="s">
        <v>432</v>
      </c>
      <c r="D21" s="34" t="s">
        <v>27</v>
      </c>
      <c r="E21" s="33" t="s">
        <v>66</v>
      </c>
      <c r="F21" s="33">
        <v>103</v>
      </c>
      <c r="G21" s="35">
        <f t="shared" si="0"/>
        <v>20.6</v>
      </c>
      <c r="H21" s="35">
        <v>88.5</v>
      </c>
      <c r="I21" s="36">
        <f t="shared" si="1"/>
        <v>53.1</v>
      </c>
      <c r="J21" s="36">
        <f t="shared" si="2"/>
        <v>73.7</v>
      </c>
      <c r="K21" s="33">
        <v>3</v>
      </c>
      <c r="L21" s="32" t="s">
        <v>553</v>
      </c>
    </row>
    <row r="22" spans="1:12" s="37" customFormat="1" ht="19.5" customHeight="1">
      <c r="A22" s="32">
        <v>17</v>
      </c>
      <c r="B22" s="32" t="s">
        <v>243</v>
      </c>
      <c r="C22" s="33" t="s">
        <v>554</v>
      </c>
      <c r="D22" s="34" t="s">
        <v>27</v>
      </c>
      <c r="E22" s="33" t="s">
        <v>66</v>
      </c>
      <c r="F22" s="33">
        <v>93</v>
      </c>
      <c r="G22" s="35">
        <f t="shared" si="0"/>
        <v>18.6</v>
      </c>
      <c r="H22" s="35">
        <v>88.67</v>
      </c>
      <c r="I22" s="36">
        <f t="shared" si="1"/>
        <v>53.202</v>
      </c>
      <c r="J22" s="36">
        <f t="shared" si="2"/>
        <v>71.80199999999999</v>
      </c>
      <c r="K22" s="33">
        <v>4</v>
      </c>
      <c r="L22" s="32" t="s">
        <v>553</v>
      </c>
    </row>
    <row r="23" spans="1:12" s="37" customFormat="1" ht="19.5" customHeight="1">
      <c r="A23" s="32">
        <v>18</v>
      </c>
      <c r="B23" s="32" t="s">
        <v>245</v>
      </c>
      <c r="C23" s="33" t="s">
        <v>554</v>
      </c>
      <c r="D23" s="34" t="s">
        <v>27</v>
      </c>
      <c r="E23" s="33" t="s">
        <v>66</v>
      </c>
      <c r="F23" s="33">
        <v>92</v>
      </c>
      <c r="G23" s="35">
        <f t="shared" si="0"/>
        <v>18.400000000000002</v>
      </c>
      <c r="H23" s="35">
        <v>87.93</v>
      </c>
      <c r="I23" s="36">
        <f t="shared" si="1"/>
        <v>52.758</v>
      </c>
      <c r="J23" s="36">
        <f t="shared" si="2"/>
        <v>71.158</v>
      </c>
      <c r="K23" s="33"/>
      <c r="L23" s="38"/>
    </row>
    <row r="24" spans="1:12" s="37" customFormat="1" ht="19.5" customHeight="1">
      <c r="A24" s="32">
        <v>19</v>
      </c>
      <c r="B24" s="32" t="s">
        <v>242</v>
      </c>
      <c r="C24" s="33" t="s">
        <v>411</v>
      </c>
      <c r="D24" s="34" t="s">
        <v>27</v>
      </c>
      <c r="E24" s="33" t="s">
        <v>66</v>
      </c>
      <c r="F24" s="33">
        <v>98.5</v>
      </c>
      <c r="G24" s="35">
        <f t="shared" si="0"/>
        <v>19.700000000000003</v>
      </c>
      <c r="H24" s="35">
        <v>83.33</v>
      </c>
      <c r="I24" s="36">
        <f t="shared" si="1"/>
        <v>49.998</v>
      </c>
      <c r="J24" s="36">
        <f t="shared" si="2"/>
        <v>69.69800000000001</v>
      </c>
      <c r="K24" s="33"/>
      <c r="L24" s="38"/>
    </row>
    <row r="25" spans="1:12" s="37" customFormat="1" ht="19.5" customHeight="1">
      <c r="A25" s="32">
        <v>20</v>
      </c>
      <c r="B25" s="32" t="s">
        <v>247</v>
      </c>
      <c r="C25" s="33" t="s">
        <v>411</v>
      </c>
      <c r="D25" s="34" t="s">
        <v>27</v>
      </c>
      <c r="E25" s="33" t="s">
        <v>66</v>
      </c>
      <c r="F25" s="33">
        <v>88</v>
      </c>
      <c r="G25" s="35">
        <f t="shared" si="0"/>
        <v>17.6</v>
      </c>
      <c r="H25" s="35">
        <v>85</v>
      </c>
      <c r="I25" s="36">
        <f t="shared" si="1"/>
        <v>51</v>
      </c>
      <c r="J25" s="36">
        <f t="shared" si="2"/>
        <v>68.6</v>
      </c>
      <c r="K25" s="33"/>
      <c r="L25" s="38"/>
    </row>
    <row r="26" spans="1:12" s="37" customFormat="1" ht="19.5" customHeight="1">
      <c r="A26" s="32">
        <v>21</v>
      </c>
      <c r="B26" s="32" t="s">
        <v>248</v>
      </c>
      <c r="C26" s="33" t="s">
        <v>411</v>
      </c>
      <c r="D26" s="34" t="s">
        <v>27</v>
      </c>
      <c r="E26" s="33" t="s">
        <v>66</v>
      </c>
      <c r="F26" s="33">
        <v>86.5</v>
      </c>
      <c r="G26" s="35">
        <f t="shared" si="0"/>
        <v>17.3</v>
      </c>
      <c r="H26" s="35">
        <v>84.17</v>
      </c>
      <c r="I26" s="36">
        <f t="shared" si="1"/>
        <v>50.502</v>
      </c>
      <c r="J26" s="36">
        <f t="shared" si="2"/>
        <v>67.802</v>
      </c>
      <c r="K26" s="33"/>
      <c r="L26" s="38"/>
    </row>
    <row r="27" spans="1:12" s="37" customFormat="1" ht="19.5" customHeight="1">
      <c r="A27" s="32">
        <v>22</v>
      </c>
      <c r="B27" s="32" t="s">
        <v>244</v>
      </c>
      <c r="C27" s="33" t="s">
        <v>420</v>
      </c>
      <c r="D27" s="34" t="s">
        <v>27</v>
      </c>
      <c r="E27" s="33" t="s">
        <v>66</v>
      </c>
      <c r="F27" s="33">
        <v>92.5</v>
      </c>
      <c r="G27" s="35">
        <f t="shared" si="0"/>
        <v>18.5</v>
      </c>
      <c r="H27" s="35">
        <v>82</v>
      </c>
      <c r="I27" s="36">
        <f t="shared" si="1"/>
        <v>49.199999999999996</v>
      </c>
      <c r="J27" s="36">
        <f t="shared" si="2"/>
        <v>67.69999999999999</v>
      </c>
      <c r="K27" s="33"/>
      <c r="L27" s="38"/>
    </row>
    <row r="28" spans="1:12" s="37" customFormat="1" ht="19.5" customHeight="1">
      <c r="A28" s="32">
        <v>23</v>
      </c>
      <c r="B28" s="32" t="s">
        <v>246</v>
      </c>
      <c r="C28" s="33" t="s">
        <v>420</v>
      </c>
      <c r="D28" s="34" t="s">
        <v>27</v>
      </c>
      <c r="E28" s="33" t="s">
        <v>66</v>
      </c>
      <c r="F28" s="33">
        <v>88</v>
      </c>
      <c r="G28" s="35">
        <f t="shared" si="0"/>
        <v>17.6</v>
      </c>
      <c r="H28" s="35">
        <v>78.34</v>
      </c>
      <c r="I28" s="36">
        <f t="shared" si="1"/>
        <v>47.004</v>
      </c>
      <c r="J28" s="36">
        <f t="shared" si="2"/>
        <v>64.604</v>
      </c>
      <c r="K28" s="33"/>
      <c r="L28" s="38"/>
    </row>
    <row r="29" spans="1:12" s="37" customFormat="1" ht="19.5" customHeight="1">
      <c r="A29" s="32">
        <v>24</v>
      </c>
      <c r="B29" s="32" t="s">
        <v>249</v>
      </c>
      <c r="C29" s="33" t="s">
        <v>449</v>
      </c>
      <c r="D29" s="34" t="s">
        <v>27</v>
      </c>
      <c r="E29" s="33" t="s">
        <v>66</v>
      </c>
      <c r="F29" s="33">
        <v>83.5</v>
      </c>
      <c r="G29" s="35">
        <f t="shared" si="0"/>
        <v>16.7</v>
      </c>
      <c r="H29" s="35">
        <v>79.33</v>
      </c>
      <c r="I29" s="36">
        <f t="shared" si="1"/>
        <v>47.598</v>
      </c>
      <c r="J29" s="36">
        <f t="shared" si="2"/>
        <v>64.298</v>
      </c>
      <c r="K29" s="33"/>
      <c r="L29" s="38"/>
    </row>
    <row r="30" spans="1:12" s="37" customFormat="1" ht="19.5" customHeight="1">
      <c r="A30" s="32"/>
      <c r="B30" s="32"/>
      <c r="C30" s="33"/>
      <c r="D30" s="34"/>
      <c r="E30" s="33"/>
      <c r="F30" s="33"/>
      <c r="G30" s="35"/>
      <c r="H30" s="35"/>
      <c r="I30" s="36"/>
      <c r="J30" s="36"/>
      <c r="K30" s="33"/>
      <c r="L30" s="38"/>
    </row>
    <row r="31" spans="1:12" s="37" customFormat="1" ht="19.5" customHeight="1">
      <c r="A31" s="32">
        <v>25</v>
      </c>
      <c r="B31" s="32" t="s">
        <v>347</v>
      </c>
      <c r="C31" s="33" t="s">
        <v>489</v>
      </c>
      <c r="D31" s="34" t="s">
        <v>21</v>
      </c>
      <c r="E31" s="33" t="s">
        <v>64</v>
      </c>
      <c r="F31" s="33">
        <v>158.5</v>
      </c>
      <c r="G31" s="35">
        <f t="shared" si="0"/>
        <v>31.700000000000003</v>
      </c>
      <c r="H31" s="35">
        <v>91.42</v>
      </c>
      <c r="I31" s="36">
        <f t="shared" si="1"/>
        <v>54.852</v>
      </c>
      <c r="J31" s="36">
        <f t="shared" si="2"/>
        <v>86.55199999999999</v>
      </c>
      <c r="K31" s="33">
        <v>1</v>
      </c>
      <c r="L31" s="32" t="s">
        <v>555</v>
      </c>
    </row>
    <row r="32" spans="1:12" s="37" customFormat="1" ht="19.5" customHeight="1">
      <c r="A32" s="32">
        <v>26</v>
      </c>
      <c r="B32" s="32" t="s">
        <v>348</v>
      </c>
      <c r="C32" s="33" t="s">
        <v>489</v>
      </c>
      <c r="D32" s="34" t="s">
        <v>21</v>
      </c>
      <c r="E32" s="33" t="s">
        <v>64</v>
      </c>
      <c r="F32" s="33">
        <v>155</v>
      </c>
      <c r="G32" s="35">
        <f t="shared" si="0"/>
        <v>31</v>
      </c>
      <c r="H32" s="35">
        <v>82.8</v>
      </c>
      <c r="I32" s="36">
        <f t="shared" si="1"/>
        <v>49.68</v>
      </c>
      <c r="J32" s="36">
        <f t="shared" si="2"/>
        <v>80.68</v>
      </c>
      <c r="K32" s="33">
        <v>2</v>
      </c>
      <c r="L32" s="32" t="s">
        <v>424</v>
      </c>
    </row>
    <row r="33" spans="1:12" s="37" customFormat="1" ht="19.5" customHeight="1">
      <c r="A33" s="32">
        <v>27</v>
      </c>
      <c r="B33" s="32" t="s">
        <v>349</v>
      </c>
      <c r="C33" s="33" t="s">
        <v>425</v>
      </c>
      <c r="D33" s="34" t="s">
        <v>21</v>
      </c>
      <c r="E33" s="33" t="s">
        <v>64</v>
      </c>
      <c r="F33" s="33">
        <v>146</v>
      </c>
      <c r="G33" s="35">
        <f t="shared" si="0"/>
        <v>29.200000000000003</v>
      </c>
      <c r="H33" s="35">
        <v>83.46</v>
      </c>
      <c r="I33" s="36">
        <f t="shared" si="1"/>
        <v>50.07599999999999</v>
      </c>
      <c r="J33" s="36">
        <f t="shared" si="2"/>
        <v>79.276</v>
      </c>
      <c r="K33" s="33">
        <v>3</v>
      </c>
      <c r="L33" s="32" t="s">
        <v>556</v>
      </c>
    </row>
    <row r="34" spans="1:12" s="37" customFormat="1" ht="19.5" customHeight="1">
      <c r="A34" s="32">
        <v>28</v>
      </c>
      <c r="B34" s="32" t="s">
        <v>355</v>
      </c>
      <c r="C34" s="33" t="s">
        <v>455</v>
      </c>
      <c r="D34" s="34" t="s">
        <v>21</v>
      </c>
      <c r="E34" s="33" t="s">
        <v>64</v>
      </c>
      <c r="F34" s="33">
        <v>111.5</v>
      </c>
      <c r="G34" s="35">
        <f t="shared" si="0"/>
        <v>22.3</v>
      </c>
      <c r="H34" s="35">
        <v>90.99</v>
      </c>
      <c r="I34" s="36">
        <f t="shared" si="1"/>
        <v>54.593999999999994</v>
      </c>
      <c r="J34" s="36">
        <f t="shared" si="2"/>
        <v>76.89399999999999</v>
      </c>
      <c r="K34" s="33">
        <v>4</v>
      </c>
      <c r="L34" s="32" t="s">
        <v>557</v>
      </c>
    </row>
    <row r="35" spans="1:12" s="37" customFormat="1" ht="19.5" customHeight="1">
      <c r="A35" s="32">
        <v>29</v>
      </c>
      <c r="B35" s="32" t="s">
        <v>350</v>
      </c>
      <c r="C35" s="33" t="s">
        <v>558</v>
      </c>
      <c r="D35" s="34" t="s">
        <v>21</v>
      </c>
      <c r="E35" s="33" t="s">
        <v>64</v>
      </c>
      <c r="F35" s="33">
        <v>117</v>
      </c>
      <c r="G35" s="35">
        <f t="shared" si="0"/>
        <v>23.400000000000002</v>
      </c>
      <c r="H35" s="35">
        <v>88.96</v>
      </c>
      <c r="I35" s="36">
        <f t="shared" si="1"/>
        <v>53.376</v>
      </c>
      <c r="J35" s="36">
        <f t="shared" si="2"/>
        <v>76.776</v>
      </c>
      <c r="K35" s="32"/>
      <c r="L35" s="32"/>
    </row>
    <row r="36" spans="1:12" s="37" customFormat="1" ht="19.5" customHeight="1">
      <c r="A36" s="32">
        <v>30</v>
      </c>
      <c r="B36" s="32" t="s">
        <v>353</v>
      </c>
      <c r="C36" s="33" t="s">
        <v>559</v>
      </c>
      <c r="D36" s="34" t="s">
        <v>21</v>
      </c>
      <c r="E36" s="33" t="s">
        <v>64</v>
      </c>
      <c r="F36" s="33">
        <v>112.5</v>
      </c>
      <c r="G36" s="35">
        <f t="shared" si="0"/>
        <v>22.5</v>
      </c>
      <c r="H36" s="35">
        <v>89.05</v>
      </c>
      <c r="I36" s="36">
        <f t="shared" si="1"/>
        <v>53.43</v>
      </c>
      <c r="J36" s="36">
        <f t="shared" si="2"/>
        <v>75.93</v>
      </c>
      <c r="K36" s="33"/>
      <c r="L36" s="38"/>
    </row>
    <row r="37" spans="1:12" s="37" customFormat="1" ht="19.5" customHeight="1">
      <c r="A37" s="32">
        <v>31</v>
      </c>
      <c r="B37" s="32" t="s">
        <v>356</v>
      </c>
      <c r="C37" s="33" t="s">
        <v>423</v>
      </c>
      <c r="D37" s="34" t="s">
        <v>21</v>
      </c>
      <c r="E37" s="33" t="s">
        <v>64</v>
      </c>
      <c r="F37" s="33">
        <v>111</v>
      </c>
      <c r="G37" s="35">
        <f t="shared" si="0"/>
        <v>22.200000000000003</v>
      </c>
      <c r="H37" s="35">
        <v>88.32</v>
      </c>
      <c r="I37" s="36">
        <f t="shared" si="1"/>
        <v>52.992</v>
      </c>
      <c r="J37" s="36">
        <f t="shared" si="2"/>
        <v>75.19200000000001</v>
      </c>
      <c r="K37" s="33"/>
      <c r="L37" s="38"/>
    </row>
    <row r="38" spans="1:12" s="37" customFormat="1" ht="19.5" customHeight="1">
      <c r="A38" s="32">
        <v>32</v>
      </c>
      <c r="B38" s="32" t="s">
        <v>358</v>
      </c>
      <c r="C38" s="33" t="s">
        <v>423</v>
      </c>
      <c r="D38" s="34" t="s">
        <v>21</v>
      </c>
      <c r="E38" s="33" t="s">
        <v>64</v>
      </c>
      <c r="F38" s="33">
        <v>107</v>
      </c>
      <c r="G38" s="35">
        <f t="shared" si="0"/>
        <v>21.400000000000002</v>
      </c>
      <c r="H38" s="35">
        <v>88.82</v>
      </c>
      <c r="I38" s="36">
        <f t="shared" si="1"/>
        <v>53.291999999999994</v>
      </c>
      <c r="J38" s="36">
        <f t="shared" si="2"/>
        <v>74.692</v>
      </c>
      <c r="K38" s="33"/>
      <c r="L38" s="38"/>
    </row>
    <row r="39" spans="1:12" s="37" customFormat="1" ht="19.5" customHeight="1">
      <c r="A39" s="32">
        <v>33</v>
      </c>
      <c r="B39" s="32" t="s">
        <v>354</v>
      </c>
      <c r="C39" s="33" t="s">
        <v>423</v>
      </c>
      <c r="D39" s="34" t="s">
        <v>21</v>
      </c>
      <c r="E39" s="33" t="s">
        <v>64</v>
      </c>
      <c r="F39" s="33">
        <v>112.5</v>
      </c>
      <c r="G39" s="35">
        <f aca="true" t="shared" si="3" ref="G39:G70">F39*0.2</f>
        <v>22.5</v>
      </c>
      <c r="H39" s="35">
        <v>82.47</v>
      </c>
      <c r="I39" s="36">
        <f aca="true" t="shared" si="4" ref="I39:I70">H39*0.6</f>
        <v>49.482</v>
      </c>
      <c r="J39" s="36">
        <f aca="true" t="shared" si="5" ref="J39:J70">G39+I39</f>
        <v>71.982</v>
      </c>
      <c r="K39" s="33"/>
      <c r="L39" s="38"/>
    </row>
    <row r="40" spans="1:12" s="37" customFormat="1" ht="19.5" customHeight="1">
      <c r="A40" s="32">
        <v>34</v>
      </c>
      <c r="B40" s="32" t="s">
        <v>352</v>
      </c>
      <c r="C40" s="33" t="s">
        <v>423</v>
      </c>
      <c r="D40" s="34" t="s">
        <v>21</v>
      </c>
      <c r="E40" s="33" t="s">
        <v>64</v>
      </c>
      <c r="F40" s="33">
        <v>113.5</v>
      </c>
      <c r="G40" s="35">
        <f>F40*0.2</f>
        <v>22.700000000000003</v>
      </c>
      <c r="H40" s="35">
        <v>81.59</v>
      </c>
      <c r="I40" s="36">
        <f>H40*0.6</f>
        <v>48.954</v>
      </c>
      <c r="J40" s="36">
        <f t="shared" si="5"/>
        <v>71.654</v>
      </c>
      <c r="K40" s="33"/>
      <c r="L40" s="38"/>
    </row>
    <row r="41" spans="1:12" s="37" customFormat="1" ht="19.5" customHeight="1">
      <c r="A41" s="32">
        <v>35</v>
      </c>
      <c r="B41" s="32" t="s">
        <v>357</v>
      </c>
      <c r="C41" s="33" t="s">
        <v>423</v>
      </c>
      <c r="D41" s="34" t="s">
        <v>21</v>
      </c>
      <c r="E41" s="33" t="s">
        <v>64</v>
      </c>
      <c r="F41" s="33">
        <v>110</v>
      </c>
      <c r="G41" s="35">
        <f t="shared" si="3"/>
        <v>22</v>
      </c>
      <c r="H41" s="35">
        <v>82.22</v>
      </c>
      <c r="I41" s="36">
        <f t="shared" si="4"/>
        <v>49.332</v>
      </c>
      <c r="J41" s="36">
        <f t="shared" si="5"/>
        <v>71.332</v>
      </c>
      <c r="K41" s="33"/>
      <c r="L41" s="38"/>
    </row>
    <row r="42" spans="1:12" s="37" customFormat="1" ht="19.5" customHeight="1">
      <c r="A42" s="32">
        <v>36</v>
      </c>
      <c r="B42" s="32" t="s">
        <v>351</v>
      </c>
      <c r="C42" s="33" t="s">
        <v>560</v>
      </c>
      <c r="D42" s="34" t="s">
        <v>21</v>
      </c>
      <c r="E42" s="33" t="s">
        <v>64</v>
      </c>
      <c r="F42" s="33">
        <v>114</v>
      </c>
      <c r="G42" s="35">
        <f t="shared" si="3"/>
        <v>22.8</v>
      </c>
      <c r="H42" s="35">
        <v>78.89</v>
      </c>
      <c r="I42" s="36">
        <f t="shared" si="4"/>
        <v>47.333999999999996</v>
      </c>
      <c r="J42" s="36">
        <f t="shared" si="5"/>
        <v>70.134</v>
      </c>
      <c r="K42" s="33"/>
      <c r="L42" s="38"/>
    </row>
    <row r="43" spans="1:12" s="37" customFormat="1" ht="19.5" customHeight="1">
      <c r="A43" s="32"/>
      <c r="B43" s="32"/>
      <c r="C43" s="33"/>
      <c r="D43" s="34"/>
      <c r="E43" s="33"/>
      <c r="F43" s="33"/>
      <c r="G43" s="35"/>
      <c r="H43" s="35"/>
      <c r="I43" s="36"/>
      <c r="J43" s="36"/>
      <c r="K43" s="33"/>
      <c r="L43" s="38"/>
    </row>
    <row r="44" spans="1:12" s="37" customFormat="1" ht="19.5" customHeight="1">
      <c r="A44" s="32">
        <v>37</v>
      </c>
      <c r="B44" s="32" t="s">
        <v>366</v>
      </c>
      <c r="C44" s="33" t="s">
        <v>561</v>
      </c>
      <c r="D44" s="34" t="s">
        <v>24</v>
      </c>
      <c r="E44" s="33" t="s">
        <v>68</v>
      </c>
      <c r="F44" s="33">
        <v>126</v>
      </c>
      <c r="G44" s="35">
        <f t="shared" si="3"/>
        <v>25.200000000000003</v>
      </c>
      <c r="H44" s="35">
        <v>78.77</v>
      </c>
      <c r="I44" s="36">
        <f t="shared" si="4"/>
        <v>47.26199999999999</v>
      </c>
      <c r="J44" s="35">
        <f t="shared" si="5"/>
        <v>72.46199999999999</v>
      </c>
      <c r="K44" s="33">
        <v>1</v>
      </c>
      <c r="L44" s="32" t="s">
        <v>562</v>
      </c>
    </row>
    <row r="45" spans="1:12" s="37" customFormat="1" ht="19.5" customHeight="1">
      <c r="A45" s="32">
        <v>38</v>
      </c>
      <c r="B45" s="32" t="s">
        <v>368</v>
      </c>
      <c r="C45" s="33" t="s">
        <v>501</v>
      </c>
      <c r="D45" s="34" t="s">
        <v>24</v>
      </c>
      <c r="E45" s="33" t="s">
        <v>68</v>
      </c>
      <c r="F45" s="33">
        <v>97</v>
      </c>
      <c r="G45" s="35">
        <f t="shared" si="3"/>
        <v>19.400000000000002</v>
      </c>
      <c r="H45" s="35">
        <v>83.3</v>
      </c>
      <c r="I45" s="36">
        <f t="shared" si="4"/>
        <v>49.98</v>
      </c>
      <c r="J45" s="35">
        <f t="shared" si="5"/>
        <v>69.38</v>
      </c>
      <c r="K45" s="33">
        <v>2</v>
      </c>
      <c r="L45" s="32" t="s">
        <v>562</v>
      </c>
    </row>
    <row r="46" spans="1:12" s="37" customFormat="1" ht="19.5" customHeight="1">
      <c r="A46" s="32">
        <v>39</v>
      </c>
      <c r="B46" s="32" t="s">
        <v>367</v>
      </c>
      <c r="C46" s="33" t="s">
        <v>501</v>
      </c>
      <c r="D46" s="34" t="s">
        <v>24</v>
      </c>
      <c r="E46" s="33" t="s">
        <v>68</v>
      </c>
      <c r="F46" s="33">
        <v>102</v>
      </c>
      <c r="G46" s="35">
        <f t="shared" si="3"/>
        <v>20.400000000000002</v>
      </c>
      <c r="H46" s="35">
        <v>79.9</v>
      </c>
      <c r="I46" s="36">
        <f t="shared" si="4"/>
        <v>47.940000000000005</v>
      </c>
      <c r="J46" s="35">
        <f t="shared" si="5"/>
        <v>68.34</v>
      </c>
      <c r="K46" s="33">
        <v>3</v>
      </c>
      <c r="L46" s="32" t="s">
        <v>563</v>
      </c>
    </row>
    <row r="47" spans="1:12" s="37" customFormat="1" ht="19.5" customHeight="1">
      <c r="A47" s="32">
        <v>40</v>
      </c>
      <c r="B47" s="32" t="s">
        <v>370</v>
      </c>
      <c r="C47" s="33" t="s">
        <v>564</v>
      </c>
      <c r="D47" s="34" t="s">
        <v>24</v>
      </c>
      <c r="E47" s="33" t="s">
        <v>68</v>
      </c>
      <c r="F47" s="33">
        <v>91</v>
      </c>
      <c r="G47" s="35">
        <f t="shared" si="3"/>
        <v>18.2</v>
      </c>
      <c r="H47" s="35">
        <v>79</v>
      </c>
      <c r="I47" s="36">
        <f t="shared" si="4"/>
        <v>47.4</v>
      </c>
      <c r="J47" s="35">
        <f t="shared" si="5"/>
        <v>65.6</v>
      </c>
      <c r="K47" s="33">
        <v>4</v>
      </c>
      <c r="L47" s="32" t="s">
        <v>465</v>
      </c>
    </row>
    <row r="48" spans="1:12" s="37" customFormat="1" ht="19.5" customHeight="1">
      <c r="A48" s="32">
        <v>41</v>
      </c>
      <c r="B48" s="32" t="s">
        <v>371</v>
      </c>
      <c r="C48" s="33" t="s">
        <v>431</v>
      </c>
      <c r="D48" s="34" t="s">
        <v>24</v>
      </c>
      <c r="E48" s="33" t="s">
        <v>68</v>
      </c>
      <c r="F48" s="33">
        <v>90</v>
      </c>
      <c r="G48" s="35">
        <f t="shared" si="3"/>
        <v>18</v>
      </c>
      <c r="H48" s="35">
        <v>78.5</v>
      </c>
      <c r="I48" s="36">
        <f t="shared" si="4"/>
        <v>47.1</v>
      </c>
      <c r="J48" s="35">
        <f t="shared" si="5"/>
        <v>65.1</v>
      </c>
      <c r="K48" s="33">
        <v>5</v>
      </c>
      <c r="L48" s="32" t="s">
        <v>565</v>
      </c>
    </row>
    <row r="49" spans="1:12" s="37" customFormat="1" ht="19.5" customHeight="1">
      <c r="A49" s="32">
        <v>42</v>
      </c>
      <c r="B49" s="32" t="s">
        <v>378</v>
      </c>
      <c r="C49" s="33" t="s">
        <v>566</v>
      </c>
      <c r="D49" s="34" t="s">
        <v>24</v>
      </c>
      <c r="E49" s="33" t="s">
        <v>68</v>
      </c>
      <c r="F49" s="33">
        <v>74.5</v>
      </c>
      <c r="G49" s="35">
        <f t="shared" si="3"/>
        <v>14.9</v>
      </c>
      <c r="H49" s="35">
        <v>83.5</v>
      </c>
      <c r="I49" s="36">
        <f t="shared" si="4"/>
        <v>50.1</v>
      </c>
      <c r="J49" s="35">
        <f t="shared" si="5"/>
        <v>65</v>
      </c>
      <c r="K49" s="33">
        <v>6</v>
      </c>
      <c r="L49" s="32" t="s">
        <v>565</v>
      </c>
    </row>
    <row r="50" spans="1:12" s="37" customFormat="1" ht="19.5" customHeight="1">
      <c r="A50" s="32">
        <v>43</v>
      </c>
      <c r="B50" s="32" t="s">
        <v>372</v>
      </c>
      <c r="C50" s="33" t="s">
        <v>566</v>
      </c>
      <c r="D50" s="34" t="s">
        <v>24</v>
      </c>
      <c r="E50" s="33" t="s">
        <v>68</v>
      </c>
      <c r="F50" s="33">
        <v>86</v>
      </c>
      <c r="G50" s="35">
        <f t="shared" si="3"/>
        <v>17.2</v>
      </c>
      <c r="H50" s="35">
        <v>79</v>
      </c>
      <c r="I50" s="36">
        <f t="shared" si="4"/>
        <v>47.4</v>
      </c>
      <c r="J50" s="35">
        <f t="shared" si="5"/>
        <v>64.6</v>
      </c>
      <c r="K50" s="32"/>
      <c r="L50" s="32"/>
    </row>
    <row r="51" spans="1:12" s="37" customFormat="1" ht="19.5" customHeight="1">
      <c r="A51" s="32">
        <v>44</v>
      </c>
      <c r="B51" s="32" t="s">
        <v>375</v>
      </c>
      <c r="C51" s="33" t="s">
        <v>559</v>
      </c>
      <c r="D51" s="34" t="s">
        <v>24</v>
      </c>
      <c r="E51" s="33" t="s">
        <v>68</v>
      </c>
      <c r="F51" s="33">
        <v>78</v>
      </c>
      <c r="G51" s="35">
        <f t="shared" si="3"/>
        <v>15.600000000000001</v>
      </c>
      <c r="H51" s="35">
        <v>81.1</v>
      </c>
      <c r="I51" s="36">
        <f t="shared" si="4"/>
        <v>48.66</v>
      </c>
      <c r="J51" s="35">
        <f t="shared" si="5"/>
        <v>64.25999999999999</v>
      </c>
      <c r="K51" s="33"/>
      <c r="L51" s="38"/>
    </row>
    <row r="52" spans="1:12" s="37" customFormat="1" ht="19.5" customHeight="1">
      <c r="A52" s="32">
        <v>45</v>
      </c>
      <c r="B52" s="32" t="s">
        <v>373</v>
      </c>
      <c r="C52" s="33" t="s">
        <v>559</v>
      </c>
      <c r="D52" s="34" t="s">
        <v>24</v>
      </c>
      <c r="E52" s="33" t="s">
        <v>68</v>
      </c>
      <c r="F52" s="33">
        <v>84</v>
      </c>
      <c r="G52" s="35">
        <f t="shared" si="3"/>
        <v>16.8</v>
      </c>
      <c r="H52" s="35">
        <v>78.6</v>
      </c>
      <c r="I52" s="36">
        <f t="shared" si="4"/>
        <v>47.16</v>
      </c>
      <c r="J52" s="35">
        <f t="shared" si="5"/>
        <v>63.959999999999994</v>
      </c>
      <c r="K52" s="33"/>
      <c r="L52" s="38"/>
    </row>
    <row r="53" spans="1:12" s="37" customFormat="1" ht="19.5" customHeight="1">
      <c r="A53" s="32">
        <v>46</v>
      </c>
      <c r="B53" s="32" t="s">
        <v>369</v>
      </c>
      <c r="C53" s="33" t="s">
        <v>567</v>
      </c>
      <c r="D53" s="34" t="s">
        <v>24</v>
      </c>
      <c r="E53" s="33" t="s">
        <v>68</v>
      </c>
      <c r="F53" s="33">
        <v>93</v>
      </c>
      <c r="G53" s="35">
        <f t="shared" si="3"/>
        <v>18.6</v>
      </c>
      <c r="H53" s="35">
        <v>74.33</v>
      </c>
      <c r="I53" s="36">
        <f t="shared" si="4"/>
        <v>44.598</v>
      </c>
      <c r="J53" s="35">
        <f t="shared" si="5"/>
        <v>63.198</v>
      </c>
      <c r="K53" s="33"/>
      <c r="L53" s="38"/>
    </row>
    <row r="54" spans="1:12" s="37" customFormat="1" ht="19.5" customHeight="1">
      <c r="A54" s="32">
        <v>47</v>
      </c>
      <c r="B54" s="32" t="s">
        <v>376</v>
      </c>
      <c r="C54" s="33" t="s">
        <v>568</v>
      </c>
      <c r="D54" s="34" t="s">
        <v>24</v>
      </c>
      <c r="E54" s="33" t="s">
        <v>68</v>
      </c>
      <c r="F54" s="33">
        <v>75.5</v>
      </c>
      <c r="G54" s="35">
        <f t="shared" si="3"/>
        <v>15.100000000000001</v>
      </c>
      <c r="H54" s="35">
        <v>79.53</v>
      </c>
      <c r="I54" s="36">
        <f t="shared" si="4"/>
        <v>47.717999999999996</v>
      </c>
      <c r="J54" s="35">
        <f t="shared" si="5"/>
        <v>62.818</v>
      </c>
      <c r="K54" s="33"/>
      <c r="L54" s="38"/>
    </row>
    <row r="55" spans="1:12" s="37" customFormat="1" ht="19.5" customHeight="1">
      <c r="A55" s="32">
        <v>48</v>
      </c>
      <c r="B55" s="32" t="s">
        <v>374</v>
      </c>
      <c r="C55" s="33" t="s">
        <v>568</v>
      </c>
      <c r="D55" s="34" t="s">
        <v>24</v>
      </c>
      <c r="E55" s="33" t="s">
        <v>68</v>
      </c>
      <c r="F55" s="33">
        <v>79</v>
      </c>
      <c r="G55" s="35">
        <f t="shared" si="3"/>
        <v>15.8</v>
      </c>
      <c r="H55" s="35">
        <v>77.1</v>
      </c>
      <c r="I55" s="36">
        <f t="shared" si="4"/>
        <v>46.26</v>
      </c>
      <c r="J55" s="35">
        <f t="shared" si="5"/>
        <v>62.06</v>
      </c>
      <c r="K55" s="33"/>
      <c r="L55" s="38"/>
    </row>
    <row r="56" spans="1:12" s="37" customFormat="1" ht="19.5" customHeight="1">
      <c r="A56" s="32">
        <v>49</v>
      </c>
      <c r="B56" s="32" t="s">
        <v>377</v>
      </c>
      <c r="C56" s="33" t="s">
        <v>568</v>
      </c>
      <c r="D56" s="34" t="s">
        <v>24</v>
      </c>
      <c r="E56" s="33" t="s">
        <v>68</v>
      </c>
      <c r="F56" s="33">
        <v>74.5</v>
      </c>
      <c r="G56" s="35">
        <f t="shared" si="3"/>
        <v>14.9</v>
      </c>
      <c r="H56" s="35">
        <v>78.47</v>
      </c>
      <c r="I56" s="36">
        <f t="shared" si="4"/>
        <v>47.082</v>
      </c>
      <c r="J56" s="35">
        <f t="shared" si="5"/>
        <v>61.982</v>
      </c>
      <c r="K56" s="33"/>
      <c r="L56" s="38"/>
    </row>
    <row r="57" spans="1:12" s="37" customFormat="1" ht="19.5" customHeight="1">
      <c r="A57" s="32"/>
      <c r="B57" s="32"/>
      <c r="C57" s="33"/>
      <c r="D57" s="34"/>
      <c r="E57" s="33"/>
      <c r="F57" s="33"/>
      <c r="G57" s="35"/>
      <c r="H57" s="35"/>
      <c r="I57" s="36"/>
      <c r="J57" s="35"/>
      <c r="K57" s="33"/>
      <c r="L57" s="38"/>
    </row>
    <row r="58" spans="1:12" s="37" customFormat="1" ht="19.5" customHeight="1">
      <c r="A58" s="32">
        <v>50</v>
      </c>
      <c r="B58" s="32" t="s">
        <v>250</v>
      </c>
      <c r="C58" s="38" t="s">
        <v>569</v>
      </c>
      <c r="D58" s="43" t="s">
        <v>78</v>
      </c>
      <c r="E58" s="41" t="s">
        <v>42</v>
      </c>
      <c r="F58" s="38">
        <v>139.5</v>
      </c>
      <c r="G58" s="35">
        <f t="shared" si="3"/>
        <v>27.900000000000002</v>
      </c>
      <c r="H58" s="36">
        <v>87.5</v>
      </c>
      <c r="I58" s="36">
        <f t="shared" si="4"/>
        <v>52.5</v>
      </c>
      <c r="J58" s="36">
        <f t="shared" si="5"/>
        <v>80.4</v>
      </c>
      <c r="K58" s="33">
        <v>1</v>
      </c>
      <c r="L58" s="32" t="s">
        <v>544</v>
      </c>
    </row>
    <row r="59" spans="1:12" s="37" customFormat="1" ht="19.5" customHeight="1">
      <c r="A59" s="32"/>
      <c r="B59" s="32"/>
      <c r="C59" s="38"/>
      <c r="D59" s="43"/>
      <c r="E59" s="41"/>
      <c r="F59" s="38"/>
      <c r="G59" s="35"/>
      <c r="H59" s="36"/>
      <c r="I59" s="36"/>
      <c r="J59" s="36"/>
      <c r="K59" s="33"/>
      <c r="L59" s="32"/>
    </row>
    <row r="60" spans="1:12" s="37" customFormat="1" ht="19.5" customHeight="1">
      <c r="A60" s="32">
        <v>51</v>
      </c>
      <c r="B60" s="32" t="s">
        <v>234</v>
      </c>
      <c r="C60" s="38" t="s">
        <v>569</v>
      </c>
      <c r="D60" s="43" t="s">
        <v>570</v>
      </c>
      <c r="E60" s="51" t="s">
        <v>32</v>
      </c>
      <c r="F60" s="52">
        <v>128.5</v>
      </c>
      <c r="G60" s="35">
        <f t="shared" si="3"/>
        <v>25.700000000000003</v>
      </c>
      <c r="H60" s="53">
        <v>80.09</v>
      </c>
      <c r="I60" s="36">
        <f t="shared" si="4"/>
        <v>48.054</v>
      </c>
      <c r="J60" s="36">
        <f t="shared" si="5"/>
        <v>73.754</v>
      </c>
      <c r="K60" s="33">
        <v>1</v>
      </c>
      <c r="L60" s="32" t="s">
        <v>403</v>
      </c>
    </row>
    <row r="61" spans="1:12" s="37" customFormat="1" ht="19.5" customHeight="1">
      <c r="A61" s="32">
        <v>52</v>
      </c>
      <c r="B61" s="32" t="s">
        <v>233</v>
      </c>
      <c r="C61" s="38" t="s">
        <v>522</v>
      </c>
      <c r="D61" s="43" t="s">
        <v>571</v>
      </c>
      <c r="E61" s="41" t="s">
        <v>32</v>
      </c>
      <c r="F61" s="38">
        <v>74</v>
      </c>
      <c r="G61" s="35">
        <f t="shared" si="3"/>
        <v>14.8</v>
      </c>
      <c r="H61" s="36">
        <v>77.49</v>
      </c>
      <c r="I61" s="36">
        <f t="shared" si="4"/>
        <v>46.49399999999999</v>
      </c>
      <c r="J61" s="36">
        <f t="shared" si="5"/>
        <v>61.294</v>
      </c>
      <c r="K61" s="38"/>
      <c r="L61" s="32"/>
    </row>
    <row r="62" spans="1:12" s="37" customFormat="1" ht="19.5" customHeight="1">
      <c r="A62" s="32">
        <v>53</v>
      </c>
      <c r="B62" s="32" t="s">
        <v>232</v>
      </c>
      <c r="C62" s="38" t="s">
        <v>522</v>
      </c>
      <c r="D62" s="43" t="s">
        <v>572</v>
      </c>
      <c r="E62" s="41" t="s">
        <v>32</v>
      </c>
      <c r="F62" s="38">
        <v>83</v>
      </c>
      <c r="G62" s="35">
        <f t="shared" si="3"/>
        <v>16.6</v>
      </c>
      <c r="H62" s="36">
        <v>72.53</v>
      </c>
      <c r="I62" s="36">
        <f t="shared" si="4"/>
        <v>43.518</v>
      </c>
      <c r="J62" s="36">
        <f t="shared" si="5"/>
        <v>60.118</v>
      </c>
      <c r="K62" s="38"/>
      <c r="L62" s="32"/>
    </row>
    <row r="63" spans="1:12" s="37" customFormat="1" ht="19.5" customHeight="1">
      <c r="A63" s="32"/>
      <c r="B63" s="32"/>
      <c r="C63" s="38"/>
      <c r="D63" s="43"/>
      <c r="E63" s="41"/>
      <c r="F63" s="38"/>
      <c r="G63" s="35"/>
      <c r="H63" s="36"/>
      <c r="I63" s="36"/>
      <c r="J63" s="36"/>
      <c r="K63" s="38"/>
      <c r="L63" s="32"/>
    </row>
    <row r="64" spans="1:12" s="37" customFormat="1" ht="19.5" customHeight="1">
      <c r="A64" s="32">
        <v>54</v>
      </c>
      <c r="B64" s="32" t="s">
        <v>360</v>
      </c>
      <c r="C64" s="38" t="s">
        <v>522</v>
      </c>
      <c r="D64" s="43" t="s">
        <v>573</v>
      </c>
      <c r="E64" s="41" t="s">
        <v>41</v>
      </c>
      <c r="F64" s="38">
        <v>81.5</v>
      </c>
      <c r="G64" s="35">
        <f>F64*0.2</f>
        <v>16.3</v>
      </c>
      <c r="H64" s="36">
        <v>79</v>
      </c>
      <c r="I64" s="36">
        <f>H64*0.6</f>
        <v>47.4</v>
      </c>
      <c r="J64" s="36">
        <f t="shared" si="5"/>
        <v>63.7</v>
      </c>
      <c r="K64" s="38">
        <v>1</v>
      </c>
      <c r="L64" s="32" t="s">
        <v>433</v>
      </c>
    </row>
    <row r="65" spans="1:12" s="37" customFormat="1" ht="19.5" customHeight="1">
      <c r="A65" s="32">
        <v>55</v>
      </c>
      <c r="B65" s="32" t="s">
        <v>359</v>
      </c>
      <c r="C65" s="38" t="s">
        <v>574</v>
      </c>
      <c r="D65" s="43" t="s">
        <v>573</v>
      </c>
      <c r="E65" s="41" t="s">
        <v>41</v>
      </c>
      <c r="F65" s="38">
        <v>87</v>
      </c>
      <c r="G65" s="35">
        <f>F65*0.2</f>
        <v>17.400000000000002</v>
      </c>
      <c r="H65" s="36">
        <v>77.17</v>
      </c>
      <c r="I65" s="36">
        <f>H65*0.6</f>
        <v>46.302</v>
      </c>
      <c r="J65" s="36">
        <f>G65+I65</f>
        <v>63.702</v>
      </c>
      <c r="K65" s="32"/>
      <c r="L65" s="32"/>
    </row>
    <row r="66" spans="1:12" s="37" customFormat="1" ht="19.5" customHeight="1">
      <c r="A66" s="32">
        <v>56</v>
      </c>
      <c r="B66" s="32" t="s">
        <v>361</v>
      </c>
      <c r="C66" s="38" t="s">
        <v>574</v>
      </c>
      <c r="D66" s="43" t="s">
        <v>575</v>
      </c>
      <c r="E66" s="41" t="s">
        <v>41</v>
      </c>
      <c r="F66" s="38">
        <v>65.5</v>
      </c>
      <c r="G66" s="35">
        <f t="shared" si="3"/>
        <v>13.100000000000001</v>
      </c>
      <c r="H66" s="36">
        <v>75.67</v>
      </c>
      <c r="I66" s="36">
        <f>H66*0.6</f>
        <v>45.402</v>
      </c>
      <c r="J66" s="36">
        <f t="shared" si="5"/>
        <v>58.502</v>
      </c>
      <c r="K66" s="38"/>
      <c r="L66" s="32"/>
    </row>
    <row r="67" spans="1:12" s="37" customFormat="1" ht="19.5" customHeight="1">
      <c r="A67" s="32"/>
      <c r="B67" s="32"/>
      <c r="C67" s="38"/>
      <c r="D67" s="43"/>
      <c r="E67" s="41"/>
      <c r="F67" s="38"/>
      <c r="G67" s="35"/>
      <c r="H67" s="36"/>
      <c r="I67" s="36"/>
      <c r="J67" s="36"/>
      <c r="K67" s="38"/>
      <c r="L67" s="32"/>
    </row>
    <row r="68" spans="1:12" s="37" customFormat="1" ht="19.5" customHeight="1">
      <c r="A68" s="32">
        <v>57</v>
      </c>
      <c r="B68" s="32" t="s">
        <v>379</v>
      </c>
      <c r="C68" s="38" t="s">
        <v>576</v>
      </c>
      <c r="D68" s="43" t="s">
        <v>577</v>
      </c>
      <c r="E68" s="41" t="s">
        <v>40</v>
      </c>
      <c r="F68" s="38">
        <v>105</v>
      </c>
      <c r="G68" s="35">
        <f t="shared" si="3"/>
        <v>21</v>
      </c>
      <c r="H68" s="36">
        <v>84.6</v>
      </c>
      <c r="I68" s="36">
        <f t="shared" si="4"/>
        <v>50.76</v>
      </c>
      <c r="J68" s="36">
        <f t="shared" si="5"/>
        <v>71.75999999999999</v>
      </c>
      <c r="K68" s="38">
        <v>1</v>
      </c>
      <c r="L68" s="32" t="s">
        <v>403</v>
      </c>
    </row>
    <row r="69" spans="1:12" s="37" customFormat="1" ht="19.5" customHeight="1">
      <c r="A69" s="32">
        <v>58</v>
      </c>
      <c r="B69" s="32" t="s">
        <v>380</v>
      </c>
      <c r="C69" s="38" t="s">
        <v>522</v>
      </c>
      <c r="D69" s="43" t="s">
        <v>578</v>
      </c>
      <c r="E69" s="41" t="s">
        <v>40</v>
      </c>
      <c r="F69" s="38">
        <v>84</v>
      </c>
      <c r="G69" s="35">
        <f t="shared" si="3"/>
        <v>16.8</v>
      </c>
      <c r="H69" s="36">
        <v>80.83</v>
      </c>
      <c r="I69" s="36">
        <f t="shared" si="4"/>
        <v>48.498</v>
      </c>
      <c r="J69" s="36">
        <f t="shared" si="5"/>
        <v>65.298</v>
      </c>
      <c r="K69" s="38"/>
      <c r="L69" s="32"/>
    </row>
    <row r="70" spans="1:12" s="37" customFormat="1" ht="19.5" customHeight="1">
      <c r="A70" s="32">
        <v>59</v>
      </c>
      <c r="B70" s="32" t="s">
        <v>381</v>
      </c>
      <c r="C70" s="38" t="s">
        <v>579</v>
      </c>
      <c r="D70" s="43" t="s">
        <v>578</v>
      </c>
      <c r="E70" s="41" t="s">
        <v>40</v>
      </c>
      <c r="F70" s="38">
        <v>79.5</v>
      </c>
      <c r="G70" s="35">
        <f t="shared" si="3"/>
        <v>15.9</v>
      </c>
      <c r="H70" s="36">
        <v>77.4</v>
      </c>
      <c r="I70" s="36">
        <f t="shared" si="4"/>
        <v>46.440000000000005</v>
      </c>
      <c r="J70" s="36">
        <f t="shared" si="5"/>
        <v>62.34</v>
      </c>
      <c r="K70" s="38"/>
      <c r="L70" s="32"/>
    </row>
  </sheetData>
  <sheetProtection/>
  <mergeCells count="1">
    <mergeCell ref="A1:L1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6.375" style="0" bestFit="1" customWidth="1"/>
    <col min="2" max="2" width="8.00390625" style="0" bestFit="1" customWidth="1"/>
    <col min="3" max="3" width="5.625" style="8" bestFit="1" customWidth="1"/>
    <col min="4" max="4" width="17.375" style="12" bestFit="1" customWidth="1"/>
    <col min="5" max="5" width="12.25390625" style="0" bestFit="1" customWidth="1"/>
    <col min="6" max="6" width="5.875" style="0" bestFit="1" customWidth="1"/>
    <col min="7" max="8" width="7.375" style="19" customWidth="1"/>
    <col min="9" max="9" width="8.50390625" style="19" bestFit="1" customWidth="1"/>
    <col min="10" max="10" width="7.625" style="18" bestFit="1" customWidth="1"/>
    <col min="11" max="11" width="6.375" style="0" customWidth="1"/>
    <col min="12" max="12" width="8.00390625" style="0" bestFit="1" customWidth="1"/>
  </cols>
  <sheetData>
    <row r="1" spans="1:12" ht="32.25" customHeight="1">
      <c r="A1" s="54" t="s">
        <v>308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6" customFormat="1" ht="26.25" customHeight="1">
      <c r="A2" s="22" t="s">
        <v>385</v>
      </c>
      <c r="B2" s="13" t="s">
        <v>79</v>
      </c>
      <c r="C2" s="14" t="s">
        <v>0</v>
      </c>
      <c r="D2" s="3" t="s">
        <v>28</v>
      </c>
      <c r="E2" s="4" t="s">
        <v>3</v>
      </c>
      <c r="F2" s="15" t="s">
        <v>80</v>
      </c>
      <c r="G2" s="16" t="s">
        <v>81</v>
      </c>
      <c r="H2" s="20" t="s">
        <v>306</v>
      </c>
      <c r="I2" s="20" t="s">
        <v>307</v>
      </c>
      <c r="J2" s="16" t="s">
        <v>82</v>
      </c>
      <c r="K2" s="15" t="s">
        <v>83</v>
      </c>
      <c r="L2" s="5" t="s">
        <v>4</v>
      </c>
    </row>
    <row r="3" spans="1:12" s="7" customFormat="1" ht="19.5" customHeight="1">
      <c r="A3" s="2">
        <v>1</v>
      </c>
      <c r="B3" s="2" t="s">
        <v>292</v>
      </c>
      <c r="C3" s="10" t="s">
        <v>2</v>
      </c>
      <c r="D3" s="11" t="s">
        <v>72</v>
      </c>
      <c r="E3" s="1" t="s">
        <v>39</v>
      </c>
      <c r="F3" s="10">
        <v>69.5</v>
      </c>
      <c r="G3" s="17">
        <f aca="true" t="shared" si="0" ref="G3:G17">F3*0.4</f>
        <v>27.8</v>
      </c>
      <c r="H3" s="17">
        <v>77.33</v>
      </c>
      <c r="I3" s="17">
        <f aca="true" t="shared" si="1" ref="I3:I17">H3*0.6</f>
        <v>46.397999999999996</v>
      </c>
      <c r="J3" s="17">
        <f aca="true" t="shared" si="2" ref="J3:J17">G3+I3</f>
        <v>74.198</v>
      </c>
      <c r="K3" s="10">
        <v>1</v>
      </c>
      <c r="L3" s="21" t="s">
        <v>382</v>
      </c>
    </row>
    <row r="4" spans="1:12" s="7" customFormat="1" ht="19.5" customHeight="1">
      <c r="A4" s="2">
        <v>2</v>
      </c>
      <c r="B4" s="2" t="s">
        <v>291</v>
      </c>
      <c r="C4" s="10" t="s">
        <v>2</v>
      </c>
      <c r="D4" s="11" t="s">
        <v>72</v>
      </c>
      <c r="E4" s="1" t="s">
        <v>39</v>
      </c>
      <c r="F4" s="10">
        <v>71.5</v>
      </c>
      <c r="G4" s="17">
        <f t="shared" si="0"/>
        <v>28.6</v>
      </c>
      <c r="H4" s="17">
        <v>71.67</v>
      </c>
      <c r="I4" s="17">
        <f t="shared" si="1"/>
        <v>43.002</v>
      </c>
      <c r="J4" s="17">
        <f t="shared" si="2"/>
        <v>71.602</v>
      </c>
      <c r="K4" s="10">
        <v>2</v>
      </c>
      <c r="L4" s="21" t="s">
        <v>382</v>
      </c>
    </row>
    <row r="5" spans="1:12" s="7" customFormat="1" ht="19.5" customHeight="1">
      <c r="A5" s="2">
        <v>3</v>
      </c>
      <c r="B5" s="2" t="s">
        <v>293</v>
      </c>
      <c r="C5" s="10" t="s">
        <v>2</v>
      </c>
      <c r="D5" s="11" t="s">
        <v>72</v>
      </c>
      <c r="E5" s="1" t="s">
        <v>39</v>
      </c>
      <c r="F5" s="10">
        <v>62</v>
      </c>
      <c r="G5" s="17">
        <f t="shared" si="0"/>
        <v>24.8</v>
      </c>
      <c r="H5" s="17">
        <v>77</v>
      </c>
      <c r="I5" s="17">
        <f t="shared" si="1"/>
        <v>46.199999999999996</v>
      </c>
      <c r="J5" s="17">
        <f t="shared" si="2"/>
        <v>71</v>
      </c>
      <c r="K5" s="10">
        <v>3</v>
      </c>
      <c r="L5" s="21" t="s">
        <v>382</v>
      </c>
    </row>
    <row r="6" spans="1:13" s="9" customFormat="1" ht="19.5" customHeight="1">
      <c r="A6" s="2">
        <v>4</v>
      </c>
      <c r="B6" s="2" t="s">
        <v>296</v>
      </c>
      <c r="C6" s="10" t="s">
        <v>2</v>
      </c>
      <c r="D6" s="11" t="s">
        <v>72</v>
      </c>
      <c r="E6" s="1" t="s">
        <v>39</v>
      </c>
      <c r="F6" s="10">
        <v>55</v>
      </c>
      <c r="G6" s="17">
        <f>F6*0.4</f>
        <v>22</v>
      </c>
      <c r="H6" s="17">
        <v>79</v>
      </c>
      <c r="I6" s="17">
        <f>H6*0.6</f>
        <v>47.4</v>
      </c>
      <c r="J6" s="17">
        <f>G6+I6</f>
        <v>69.4</v>
      </c>
      <c r="K6" s="10">
        <v>4</v>
      </c>
      <c r="L6" s="21" t="s">
        <v>382</v>
      </c>
      <c r="M6" s="7"/>
    </row>
    <row r="7" spans="1:17" s="7" customFormat="1" ht="19.5" customHeight="1">
      <c r="A7" s="2">
        <v>5</v>
      </c>
      <c r="B7" s="2" t="s">
        <v>295</v>
      </c>
      <c r="C7" s="10" t="s">
        <v>2</v>
      </c>
      <c r="D7" s="11" t="s">
        <v>72</v>
      </c>
      <c r="E7" s="1" t="s">
        <v>39</v>
      </c>
      <c r="F7" s="10">
        <v>56.5</v>
      </c>
      <c r="G7" s="17">
        <f t="shared" si="0"/>
        <v>22.6</v>
      </c>
      <c r="H7" s="17">
        <v>78</v>
      </c>
      <c r="I7" s="17">
        <f t="shared" si="1"/>
        <v>46.8</v>
      </c>
      <c r="J7" s="17">
        <f t="shared" si="2"/>
        <v>69.4</v>
      </c>
      <c r="K7" s="10">
        <v>5</v>
      </c>
      <c r="L7" s="21" t="s">
        <v>382</v>
      </c>
      <c r="N7" s="9"/>
      <c r="O7" s="9"/>
      <c r="P7" s="9"/>
      <c r="Q7" s="9"/>
    </row>
    <row r="8" spans="1:17" s="9" customFormat="1" ht="19.5" customHeight="1">
      <c r="A8" s="2">
        <v>6</v>
      </c>
      <c r="B8" s="2" t="s">
        <v>294</v>
      </c>
      <c r="C8" s="10" t="s">
        <v>2</v>
      </c>
      <c r="D8" s="11" t="s">
        <v>72</v>
      </c>
      <c r="E8" s="1" t="s">
        <v>39</v>
      </c>
      <c r="F8" s="10">
        <v>61</v>
      </c>
      <c r="G8" s="17">
        <f t="shared" si="0"/>
        <v>24.400000000000002</v>
      </c>
      <c r="H8" s="17">
        <v>71.34</v>
      </c>
      <c r="I8" s="17">
        <f t="shared" si="1"/>
        <v>42.804</v>
      </c>
      <c r="J8" s="17">
        <f t="shared" si="2"/>
        <v>67.20400000000001</v>
      </c>
      <c r="K8" s="10"/>
      <c r="L8" s="2"/>
      <c r="M8" s="7"/>
      <c r="N8" s="7"/>
      <c r="O8" s="7"/>
      <c r="P8" s="7"/>
      <c r="Q8" s="7"/>
    </row>
    <row r="9" spans="1:12" s="7" customFormat="1" ht="19.5" customHeight="1">
      <c r="A9" s="2">
        <v>7</v>
      </c>
      <c r="B9" s="2" t="s">
        <v>305</v>
      </c>
      <c r="C9" s="10" t="s">
        <v>2</v>
      </c>
      <c r="D9" s="11" t="s">
        <v>72</v>
      </c>
      <c r="E9" s="1" t="s">
        <v>39</v>
      </c>
      <c r="F9" s="10">
        <v>50.5</v>
      </c>
      <c r="G9" s="17">
        <f t="shared" si="0"/>
        <v>20.200000000000003</v>
      </c>
      <c r="H9" s="17">
        <v>78.17</v>
      </c>
      <c r="I9" s="17">
        <f t="shared" si="1"/>
        <v>46.902</v>
      </c>
      <c r="J9" s="17">
        <f t="shared" si="2"/>
        <v>67.102</v>
      </c>
      <c r="K9" s="10"/>
      <c r="L9" s="2"/>
    </row>
    <row r="10" spans="1:12" s="7" customFormat="1" ht="19.5" customHeight="1">
      <c r="A10" s="2">
        <v>8</v>
      </c>
      <c r="B10" s="2" t="s">
        <v>297</v>
      </c>
      <c r="C10" s="10" t="s">
        <v>2</v>
      </c>
      <c r="D10" s="11" t="s">
        <v>72</v>
      </c>
      <c r="E10" s="1" t="s">
        <v>39</v>
      </c>
      <c r="F10" s="10">
        <v>54.5</v>
      </c>
      <c r="G10" s="17">
        <f t="shared" si="0"/>
        <v>21.8</v>
      </c>
      <c r="H10" s="17">
        <v>75.5</v>
      </c>
      <c r="I10" s="17">
        <f t="shared" si="1"/>
        <v>45.3</v>
      </c>
      <c r="J10" s="17">
        <f t="shared" si="2"/>
        <v>67.1</v>
      </c>
      <c r="K10" s="10"/>
      <c r="L10" s="2"/>
    </row>
    <row r="11" spans="1:12" s="7" customFormat="1" ht="19.5" customHeight="1">
      <c r="A11" s="2">
        <v>9</v>
      </c>
      <c r="B11" s="2" t="s">
        <v>303</v>
      </c>
      <c r="C11" s="10" t="s">
        <v>2</v>
      </c>
      <c r="D11" s="11" t="s">
        <v>72</v>
      </c>
      <c r="E11" s="1" t="s">
        <v>39</v>
      </c>
      <c r="F11" s="10">
        <v>51.5</v>
      </c>
      <c r="G11" s="17">
        <f t="shared" si="0"/>
        <v>20.6</v>
      </c>
      <c r="H11" s="17">
        <v>77</v>
      </c>
      <c r="I11" s="17">
        <f t="shared" si="1"/>
        <v>46.199999999999996</v>
      </c>
      <c r="J11" s="17">
        <f t="shared" si="2"/>
        <v>66.8</v>
      </c>
      <c r="K11" s="10"/>
      <c r="L11" s="2"/>
    </row>
    <row r="12" spans="1:12" s="7" customFormat="1" ht="19.5" customHeight="1">
      <c r="A12" s="2">
        <v>10</v>
      </c>
      <c r="B12" s="2" t="s">
        <v>301</v>
      </c>
      <c r="C12" s="10" t="s">
        <v>2</v>
      </c>
      <c r="D12" s="11" t="s">
        <v>72</v>
      </c>
      <c r="E12" s="1" t="s">
        <v>39</v>
      </c>
      <c r="F12" s="10">
        <v>52.5</v>
      </c>
      <c r="G12" s="17">
        <f t="shared" si="0"/>
        <v>21</v>
      </c>
      <c r="H12" s="17">
        <v>73</v>
      </c>
      <c r="I12" s="17">
        <f t="shared" si="1"/>
        <v>43.8</v>
      </c>
      <c r="J12" s="17">
        <f t="shared" si="2"/>
        <v>64.8</v>
      </c>
      <c r="K12" s="10"/>
      <c r="L12" s="2"/>
    </row>
    <row r="13" spans="1:12" s="7" customFormat="1" ht="19.5" customHeight="1">
      <c r="A13" s="2">
        <v>11</v>
      </c>
      <c r="B13" s="2" t="s">
        <v>300</v>
      </c>
      <c r="C13" s="10" t="s">
        <v>2</v>
      </c>
      <c r="D13" s="11" t="s">
        <v>72</v>
      </c>
      <c r="E13" s="1" t="s">
        <v>39</v>
      </c>
      <c r="F13" s="10">
        <v>53.5</v>
      </c>
      <c r="G13" s="17">
        <f t="shared" si="0"/>
        <v>21.400000000000002</v>
      </c>
      <c r="H13" s="17">
        <v>71</v>
      </c>
      <c r="I13" s="17">
        <f t="shared" si="1"/>
        <v>42.6</v>
      </c>
      <c r="J13" s="17">
        <f t="shared" si="2"/>
        <v>64</v>
      </c>
      <c r="K13" s="10"/>
      <c r="L13" s="2"/>
    </row>
    <row r="14" spans="1:13" s="7" customFormat="1" ht="19.5" customHeight="1">
      <c r="A14" s="2">
        <v>12</v>
      </c>
      <c r="B14" s="2" t="s">
        <v>298</v>
      </c>
      <c r="C14" s="10" t="s">
        <v>2</v>
      </c>
      <c r="D14" s="11" t="s">
        <v>72</v>
      </c>
      <c r="E14" s="1" t="s">
        <v>39</v>
      </c>
      <c r="F14" s="10">
        <v>54.5</v>
      </c>
      <c r="G14" s="17">
        <f t="shared" si="0"/>
        <v>21.8</v>
      </c>
      <c r="H14" s="17">
        <v>69.17</v>
      </c>
      <c r="I14" s="17">
        <f t="shared" si="1"/>
        <v>41.502</v>
      </c>
      <c r="J14" s="17">
        <f t="shared" si="2"/>
        <v>63.30200000000001</v>
      </c>
      <c r="K14" s="10"/>
      <c r="L14" s="2"/>
      <c r="M14" s="9"/>
    </row>
    <row r="15" spans="1:12" s="7" customFormat="1" ht="19.5" customHeight="1">
      <c r="A15" s="2">
        <v>13</v>
      </c>
      <c r="B15" s="2" t="s">
        <v>299</v>
      </c>
      <c r="C15" s="10" t="s">
        <v>2</v>
      </c>
      <c r="D15" s="11" t="s">
        <v>72</v>
      </c>
      <c r="E15" s="1" t="s">
        <v>39</v>
      </c>
      <c r="F15" s="10">
        <v>54</v>
      </c>
      <c r="G15" s="17">
        <f t="shared" si="0"/>
        <v>21.6</v>
      </c>
      <c r="H15" s="17">
        <v>68.67</v>
      </c>
      <c r="I15" s="17">
        <f t="shared" si="1"/>
        <v>41.202</v>
      </c>
      <c r="J15" s="17">
        <f t="shared" si="2"/>
        <v>62.802</v>
      </c>
      <c r="K15" s="10"/>
      <c r="L15" s="2"/>
    </row>
    <row r="16" spans="1:12" s="7" customFormat="1" ht="19.5" customHeight="1">
      <c r="A16" s="2">
        <v>14</v>
      </c>
      <c r="B16" s="2" t="s">
        <v>302</v>
      </c>
      <c r="C16" s="10" t="s">
        <v>2</v>
      </c>
      <c r="D16" s="11" t="s">
        <v>72</v>
      </c>
      <c r="E16" s="1" t="s">
        <v>39</v>
      </c>
      <c r="F16" s="10">
        <v>52</v>
      </c>
      <c r="G16" s="17">
        <f t="shared" si="0"/>
        <v>20.8</v>
      </c>
      <c r="H16" s="17">
        <v>68.77</v>
      </c>
      <c r="I16" s="17">
        <f t="shared" si="1"/>
        <v>41.26199999999999</v>
      </c>
      <c r="J16" s="17">
        <f t="shared" si="2"/>
        <v>62.062</v>
      </c>
      <c r="K16" s="10"/>
      <c r="L16" s="2"/>
    </row>
    <row r="17" spans="1:12" s="7" customFormat="1" ht="19.5" customHeight="1">
      <c r="A17" s="2">
        <v>15</v>
      </c>
      <c r="B17" s="2" t="s">
        <v>304</v>
      </c>
      <c r="C17" s="10" t="s">
        <v>2</v>
      </c>
      <c r="D17" s="11" t="s">
        <v>72</v>
      </c>
      <c r="E17" s="1" t="s">
        <v>39</v>
      </c>
      <c r="F17" s="10">
        <v>50.5</v>
      </c>
      <c r="G17" s="17">
        <f t="shared" si="0"/>
        <v>20.200000000000003</v>
      </c>
      <c r="H17" s="17">
        <v>62</v>
      </c>
      <c r="I17" s="17">
        <f t="shared" si="1"/>
        <v>37.199999999999996</v>
      </c>
      <c r="J17" s="17">
        <f t="shared" si="2"/>
        <v>57.4</v>
      </c>
      <c r="K17" s="10"/>
      <c r="L17" s="2"/>
    </row>
  </sheetData>
  <sheetProtection/>
  <mergeCells count="1">
    <mergeCell ref="A1:L1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4.75390625" style="23" bestFit="1" customWidth="1"/>
    <col min="2" max="2" width="8.00390625" style="23" bestFit="1" customWidth="1"/>
    <col min="3" max="3" width="5.625" style="23" bestFit="1" customWidth="1"/>
    <col min="4" max="4" width="9.00390625" style="23" customWidth="1"/>
    <col min="5" max="5" width="12.25390625" style="23" bestFit="1" customWidth="1"/>
    <col min="6" max="6" width="5.00390625" style="23" bestFit="1" customWidth="1"/>
    <col min="7" max="7" width="7.50390625" style="46" customWidth="1"/>
    <col min="8" max="8" width="6.75390625" style="23" bestFit="1" customWidth="1"/>
    <col min="9" max="9" width="8.00390625" style="46" bestFit="1" customWidth="1"/>
    <col min="10" max="11" width="7.625" style="46" bestFit="1" customWidth="1"/>
    <col min="12" max="12" width="4.75390625" style="23" bestFit="1" customWidth="1"/>
    <col min="13" max="13" width="8.00390625" style="23" bestFit="1" customWidth="1"/>
    <col min="14" max="16384" width="9.00390625" style="23" customWidth="1"/>
  </cols>
  <sheetData>
    <row r="1" spans="1:13" ht="39.75" customHeight="1">
      <c r="A1" s="54" t="s">
        <v>580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0" customHeight="1">
      <c r="A2" s="24" t="s">
        <v>5</v>
      </c>
      <c r="B2" s="24" t="s">
        <v>386</v>
      </c>
      <c r="C2" s="25" t="s">
        <v>387</v>
      </c>
      <c r="D2" s="26" t="s">
        <v>388</v>
      </c>
      <c r="E2" s="27" t="s">
        <v>389</v>
      </c>
      <c r="F2" s="28" t="s">
        <v>390</v>
      </c>
      <c r="G2" s="29" t="s">
        <v>391</v>
      </c>
      <c r="H2" s="29" t="s">
        <v>392</v>
      </c>
      <c r="I2" s="29" t="s">
        <v>393</v>
      </c>
      <c r="J2" s="29" t="s">
        <v>394</v>
      </c>
      <c r="K2" s="29" t="s">
        <v>395</v>
      </c>
      <c r="L2" s="28" t="s">
        <v>396</v>
      </c>
      <c r="M2" s="30" t="s">
        <v>397</v>
      </c>
    </row>
    <row r="3" spans="1:13" ht="19.5" customHeight="1">
      <c r="A3" s="32">
        <v>1</v>
      </c>
      <c r="B3" s="32" t="s">
        <v>271</v>
      </c>
      <c r="C3" s="38" t="s">
        <v>398</v>
      </c>
      <c r="D3" s="43" t="s">
        <v>47</v>
      </c>
      <c r="E3" s="41" t="s">
        <v>38</v>
      </c>
      <c r="F3" s="38">
        <v>78.5</v>
      </c>
      <c r="G3" s="36">
        <v>31.400000000000002</v>
      </c>
      <c r="H3" s="36">
        <v>88.66</v>
      </c>
      <c r="I3" s="36">
        <v>84.31</v>
      </c>
      <c r="J3" s="36">
        <v>50.58405478816018</v>
      </c>
      <c r="K3" s="36">
        <v>81.98405478816018</v>
      </c>
      <c r="L3" s="38">
        <v>1</v>
      </c>
      <c r="M3" s="32" t="s">
        <v>399</v>
      </c>
    </row>
    <row r="4" spans="1:13" ht="19.5" customHeight="1">
      <c r="A4" s="32">
        <v>2</v>
      </c>
      <c r="B4" s="32" t="s">
        <v>254</v>
      </c>
      <c r="C4" s="38" t="s">
        <v>398</v>
      </c>
      <c r="D4" s="43" t="s">
        <v>47</v>
      </c>
      <c r="E4" s="41" t="s">
        <v>38</v>
      </c>
      <c r="F4" s="38">
        <v>74</v>
      </c>
      <c r="G4" s="36">
        <v>29.6</v>
      </c>
      <c r="H4" s="36">
        <v>81.5</v>
      </c>
      <c r="I4" s="36">
        <v>86.2</v>
      </c>
      <c r="J4" s="36">
        <v>51.72224661071659</v>
      </c>
      <c r="K4" s="36">
        <v>81.32224661071659</v>
      </c>
      <c r="L4" s="38">
        <v>2</v>
      </c>
      <c r="M4" s="32" t="s">
        <v>399</v>
      </c>
    </row>
    <row r="5" spans="1:13" ht="19.5" customHeight="1">
      <c r="A5" s="32">
        <v>3</v>
      </c>
      <c r="B5" s="32" t="s">
        <v>252</v>
      </c>
      <c r="C5" s="38" t="s">
        <v>398</v>
      </c>
      <c r="D5" s="43" t="s">
        <v>47</v>
      </c>
      <c r="E5" s="41" t="s">
        <v>38</v>
      </c>
      <c r="F5" s="38">
        <v>77</v>
      </c>
      <c r="G5" s="36">
        <v>30.8</v>
      </c>
      <c r="H5" s="36">
        <v>79.03</v>
      </c>
      <c r="I5" s="36">
        <v>83.59</v>
      </c>
      <c r="J5" s="36">
        <v>50.15471349257585</v>
      </c>
      <c r="K5" s="36">
        <v>80.95471349257585</v>
      </c>
      <c r="L5" s="38">
        <v>3</v>
      </c>
      <c r="M5" s="32" t="s">
        <v>399</v>
      </c>
    </row>
    <row r="6" spans="1:13" ht="19.5" customHeight="1">
      <c r="A6" s="32">
        <v>4</v>
      </c>
      <c r="B6" s="32" t="s">
        <v>251</v>
      </c>
      <c r="C6" s="38" t="s">
        <v>398</v>
      </c>
      <c r="D6" s="43" t="s">
        <v>47</v>
      </c>
      <c r="E6" s="41" t="s">
        <v>38</v>
      </c>
      <c r="F6" s="38">
        <v>79.5</v>
      </c>
      <c r="G6" s="36">
        <v>31.8</v>
      </c>
      <c r="H6" s="36">
        <v>77.2</v>
      </c>
      <c r="I6" s="36">
        <v>81.66</v>
      </c>
      <c r="J6" s="36">
        <v>48.993342801807614</v>
      </c>
      <c r="K6" s="36">
        <v>80.79334280180761</v>
      </c>
      <c r="L6" s="38">
        <v>4</v>
      </c>
      <c r="M6" s="32" t="s">
        <v>399</v>
      </c>
    </row>
    <row r="7" spans="1:13" ht="19.5" customHeight="1">
      <c r="A7" s="32">
        <v>5</v>
      </c>
      <c r="B7" s="32" t="s">
        <v>273</v>
      </c>
      <c r="C7" s="38" t="s">
        <v>398</v>
      </c>
      <c r="D7" s="43" t="s">
        <v>47</v>
      </c>
      <c r="E7" s="41" t="s">
        <v>38</v>
      </c>
      <c r="F7" s="38">
        <v>74</v>
      </c>
      <c r="G7" s="36">
        <v>29.6</v>
      </c>
      <c r="H7" s="36">
        <v>88.32</v>
      </c>
      <c r="I7" s="36">
        <v>83.98</v>
      </c>
      <c r="J7" s="36">
        <v>50.39007127103888</v>
      </c>
      <c r="K7" s="36">
        <v>79.99007127103889</v>
      </c>
      <c r="L7" s="38">
        <v>5</v>
      </c>
      <c r="M7" s="32" t="s">
        <v>399</v>
      </c>
    </row>
    <row r="8" spans="1:13" ht="19.5" customHeight="1">
      <c r="A8" s="32">
        <v>6</v>
      </c>
      <c r="B8" s="32" t="s">
        <v>276</v>
      </c>
      <c r="C8" s="38" t="s">
        <v>398</v>
      </c>
      <c r="D8" s="43" t="s">
        <v>47</v>
      </c>
      <c r="E8" s="41" t="s">
        <v>38</v>
      </c>
      <c r="F8" s="38">
        <v>72</v>
      </c>
      <c r="G8" s="36">
        <v>28.8</v>
      </c>
      <c r="H8" s="36">
        <v>89.56</v>
      </c>
      <c r="I8" s="36">
        <v>85.16</v>
      </c>
      <c r="J8" s="36">
        <v>51.097540568775386</v>
      </c>
      <c r="K8" s="36">
        <v>79.89754056877538</v>
      </c>
      <c r="L8" s="38">
        <v>6</v>
      </c>
      <c r="M8" s="32" t="s">
        <v>399</v>
      </c>
    </row>
    <row r="9" spans="1:13" ht="19.5" customHeight="1">
      <c r="A9" s="32">
        <v>7</v>
      </c>
      <c r="B9" s="32" t="s">
        <v>272</v>
      </c>
      <c r="C9" s="38" t="s">
        <v>398</v>
      </c>
      <c r="D9" s="43" t="s">
        <v>47</v>
      </c>
      <c r="E9" s="41" t="s">
        <v>38</v>
      </c>
      <c r="F9" s="38">
        <v>76</v>
      </c>
      <c r="G9" s="36">
        <v>30.400000000000002</v>
      </c>
      <c r="H9" s="36">
        <v>86.23</v>
      </c>
      <c r="I9" s="36">
        <v>82</v>
      </c>
      <c r="J9" s="36">
        <v>49.19764318049913</v>
      </c>
      <c r="K9" s="36">
        <v>79.59764318049913</v>
      </c>
      <c r="L9" s="38">
        <v>7</v>
      </c>
      <c r="M9" s="32" t="s">
        <v>399</v>
      </c>
    </row>
    <row r="10" spans="1:13" ht="19.5" customHeight="1">
      <c r="A10" s="32">
        <v>8</v>
      </c>
      <c r="B10" s="32" t="s">
        <v>277</v>
      </c>
      <c r="C10" s="38" t="s">
        <v>398</v>
      </c>
      <c r="D10" s="43" t="s">
        <v>47</v>
      </c>
      <c r="E10" s="41" t="s">
        <v>38</v>
      </c>
      <c r="F10" s="38">
        <v>68</v>
      </c>
      <c r="G10" s="36">
        <v>27.200000000000003</v>
      </c>
      <c r="H10" s="36">
        <v>90.13</v>
      </c>
      <c r="I10" s="36">
        <v>85.7</v>
      </c>
      <c r="J10" s="36">
        <v>51.422748229831676</v>
      </c>
      <c r="K10" s="36">
        <v>78.62274822983167</v>
      </c>
      <c r="L10" s="38">
        <v>8</v>
      </c>
      <c r="M10" s="32" t="s">
        <v>399</v>
      </c>
    </row>
    <row r="11" spans="1:13" ht="19.5" customHeight="1">
      <c r="A11" s="32">
        <v>9</v>
      </c>
      <c r="B11" s="32" t="s">
        <v>259</v>
      </c>
      <c r="C11" s="38" t="s">
        <v>398</v>
      </c>
      <c r="D11" s="43" t="s">
        <v>47</v>
      </c>
      <c r="E11" s="41" t="s">
        <v>38</v>
      </c>
      <c r="F11" s="38">
        <v>66.5</v>
      </c>
      <c r="G11" s="36">
        <v>26.6</v>
      </c>
      <c r="H11" s="36">
        <v>81.97</v>
      </c>
      <c r="I11" s="36">
        <v>86.7</v>
      </c>
      <c r="J11" s="36">
        <v>52.02052214331826</v>
      </c>
      <c r="K11" s="36">
        <v>78.62052214331825</v>
      </c>
      <c r="L11" s="38">
        <v>9</v>
      </c>
      <c r="M11" s="32" t="s">
        <v>399</v>
      </c>
    </row>
    <row r="12" spans="1:13" ht="19.5" customHeight="1">
      <c r="A12" s="32">
        <v>10</v>
      </c>
      <c r="B12" s="32" t="s">
        <v>275</v>
      </c>
      <c r="C12" s="38" t="s">
        <v>398</v>
      </c>
      <c r="D12" s="43" t="s">
        <v>47</v>
      </c>
      <c r="E12" s="41" t="s">
        <v>38</v>
      </c>
      <c r="F12" s="38">
        <v>72</v>
      </c>
      <c r="G12" s="36">
        <v>28.8</v>
      </c>
      <c r="H12" s="36">
        <v>85.93</v>
      </c>
      <c r="I12" s="36">
        <v>81.71</v>
      </c>
      <c r="J12" s="36">
        <v>49.02648125362739</v>
      </c>
      <c r="K12" s="36">
        <v>77.82648125362739</v>
      </c>
      <c r="L12" s="38">
        <v>10</v>
      </c>
      <c r="M12" s="32" t="s">
        <v>399</v>
      </c>
    </row>
    <row r="13" spans="1:13" ht="19.5" customHeight="1">
      <c r="A13" s="32">
        <v>11</v>
      </c>
      <c r="B13" s="32" t="s">
        <v>256</v>
      </c>
      <c r="C13" s="38" t="s">
        <v>398</v>
      </c>
      <c r="D13" s="43" t="s">
        <v>47</v>
      </c>
      <c r="E13" s="41" t="s">
        <v>38</v>
      </c>
      <c r="F13" s="38">
        <v>72</v>
      </c>
      <c r="G13" s="36">
        <v>28.8</v>
      </c>
      <c r="H13" s="36">
        <v>76.47</v>
      </c>
      <c r="I13" s="36">
        <v>80.88</v>
      </c>
      <c r="J13" s="36">
        <v>48.53006378308586</v>
      </c>
      <c r="K13" s="36">
        <v>77.33006378308586</v>
      </c>
      <c r="L13" s="38">
        <v>11</v>
      </c>
      <c r="M13" s="32" t="s">
        <v>399</v>
      </c>
    </row>
    <row r="14" spans="1:13" ht="19.5" customHeight="1">
      <c r="A14" s="32">
        <v>12</v>
      </c>
      <c r="B14" s="32" t="s">
        <v>263</v>
      </c>
      <c r="C14" s="38" t="s">
        <v>398</v>
      </c>
      <c r="D14" s="43" t="s">
        <v>47</v>
      </c>
      <c r="E14" s="41" t="s">
        <v>38</v>
      </c>
      <c r="F14" s="38">
        <v>62.5</v>
      </c>
      <c r="G14" s="36">
        <v>25</v>
      </c>
      <c r="H14" s="36">
        <v>82.3</v>
      </c>
      <c r="I14" s="36">
        <v>87.05</v>
      </c>
      <c r="J14" s="36">
        <v>52.229949644932205</v>
      </c>
      <c r="K14" s="36">
        <v>77.2299496449322</v>
      </c>
      <c r="L14" s="38">
        <v>12</v>
      </c>
      <c r="M14" s="32" t="s">
        <v>399</v>
      </c>
    </row>
    <row r="15" spans="1:13" ht="19.5" customHeight="1">
      <c r="A15" s="32">
        <v>13</v>
      </c>
      <c r="B15" s="32" t="s">
        <v>274</v>
      </c>
      <c r="C15" s="38" t="s">
        <v>398</v>
      </c>
      <c r="D15" s="43" t="s">
        <v>47</v>
      </c>
      <c r="E15" s="41" t="s">
        <v>38</v>
      </c>
      <c r="F15" s="38">
        <v>73</v>
      </c>
      <c r="G15" s="36">
        <v>29.200000000000003</v>
      </c>
      <c r="H15" s="36">
        <v>83.72</v>
      </c>
      <c r="I15" s="36">
        <v>79.61</v>
      </c>
      <c r="J15" s="36">
        <v>47.765588392338934</v>
      </c>
      <c r="K15" s="36">
        <v>76.96558839233893</v>
      </c>
      <c r="L15" s="38">
        <v>13</v>
      </c>
      <c r="M15" s="32" t="s">
        <v>399</v>
      </c>
    </row>
    <row r="16" spans="1:13" ht="19.5" customHeight="1">
      <c r="A16" s="32">
        <v>14</v>
      </c>
      <c r="B16" s="32" t="s">
        <v>255</v>
      </c>
      <c r="C16" s="38" t="s">
        <v>398</v>
      </c>
      <c r="D16" s="43" t="s">
        <v>47</v>
      </c>
      <c r="E16" s="41" t="s">
        <v>38</v>
      </c>
      <c r="F16" s="38">
        <v>73</v>
      </c>
      <c r="G16" s="36">
        <v>29.200000000000003</v>
      </c>
      <c r="H16" s="36">
        <v>74.93</v>
      </c>
      <c r="I16" s="36">
        <v>79.25</v>
      </c>
      <c r="J16" s="36">
        <v>47.552735442220786</v>
      </c>
      <c r="K16" s="36">
        <v>76.7527354422208</v>
      </c>
      <c r="L16" s="38">
        <v>14</v>
      </c>
      <c r="M16" s="32" t="s">
        <v>399</v>
      </c>
    </row>
    <row r="17" spans="1:15" ht="19.5" customHeight="1">
      <c r="A17" s="32">
        <v>15</v>
      </c>
      <c r="B17" s="32" t="s">
        <v>264</v>
      </c>
      <c r="C17" s="38" t="s">
        <v>398</v>
      </c>
      <c r="D17" s="43" t="s">
        <v>47</v>
      </c>
      <c r="E17" s="41" t="s">
        <v>38</v>
      </c>
      <c r="F17" s="38">
        <v>62</v>
      </c>
      <c r="G17" s="36">
        <v>24.8</v>
      </c>
      <c r="H17" s="36">
        <v>81.4</v>
      </c>
      <c r="I17" s="36">
        <v>86.1</v>
      </c>
      <c r="J17" s="36">
        <v>51.658783731439634</v>
      </c>
      <c r="K17" s="36">
        <v>76.45878373143964</v>
      </c>
      <c r="L17" s="38">
        <v>15</v>
      </c>
      <c r="M17" s="32" t="s">
        <v>399</v>
      </c>
      <c r="N17" s="37"/>
      <c r="O17" s="37"/>
    </row>
    <row r="18" spans="1:15" ht="19.5" customHeight="1">
      <c r="A18" s="32">
        <v>16</v>
      </c>
      <c r="B18" s="32" t="s">
        <v>257</v>
      </c>
      <c r="C18" s="38" t="s">
        <v>398</v>
      </c>
      <c r="D18" s="43" t="s">
        <v>47</v>
      </c>
      <c r="E18" s="41" t="s">
        <v>38</v>
      </c>
      <c r="F18" s="38">
        <v>69.5</v>
      </c>
      <c r="G18" s="36">
        <v>27.8</v>
      </c>
      <c r="H18" s="36">
        <v>75.9</v>
      </c>
      <c r="I18" s="36">
        <v>80.28</v>
      </c>
      <c r="J18" s="36">
        <v>48.168325371207224</v>
      </c>
      <c r="K18" s="36">
        <v>75.96832537120723</v>
      </c>
      <c r="L18" s="38">
        <v>16</v>
      </c>
      <c r="M18" s="32" t="s">
        <v>399</v>
      </c>
      <c r="N18" s="37"/>
      <c r="O18" s="37"/>
    </row>
    <row r="19" spans="1:15" ht="19.5" customHeight="1">
      <c r="A19" s="32">
        <v>17</v>
      </c>
      <c r="B19" s="32" t="s">
        <v>280</v>
      </c>
      <c r="C19" s="38" t="s">
        <v>398</v>
      </c>
      <c r="D19" s="43" t="s">
        <v>47</v>
      </c>
      <c r="E19" s="41" t="s">
        <v>38</v>
      </c>
      <c r="F19" s="38">
        <v>65</v>
      </c>
      <c r="G19" s="36">
        <v>26</v>
      </c>
      <c r="H19" s="36">
        <v>87.46</v>
      </c>
      <c r="I19" s="36">
        <v>83.17</v>
      </c>
      <c r="J19" s="36">
        <v>49.899407080673235</v>
      </c>
      <c r="K19" s="36">
        <v>75.89940708067323</v>
      </c>
      <c r="L19" s="38">
        <v>17</v>
      </c>
      <c r="M19" s="32" t="s">
        <v>399</v>
      </c>
      <c r="N19" s="37"/>
      <c r="O19" s="37"/>
    </row>
    <row r="20" spans="1:15" ht="19.5" customHeight="1">
      <c r="A20" s="32">
        <v>18</v>
      </c>
      <c r="B20" s="32" t="s">
        <v>253</v>
      </c>
      <c r="C20" s="38" t="s">
        <v>398</v>
      </c>
      <c r="D20" s="43" t="s">
        <v>47</v>
      </c>
      <c r="E20" s="41" t="s">
        <v>38</v>
      </c>
      <c r="F20" s="38">
        <v>74.5</v>
      </c>
      <c r="G20" s="36">
        <v>29.8</v>
      </c>
      <c r="H20" s="36">
        <v>72.4</v>
      </c>
      <c r="I20" s="36">
        <v>76.58</v>
      </c>
      <c r="J20" s="36">
        <v>45.94712459651387</v>
      </c>
      <c r="K20" s="36">
        <v>75.74712459651387</v>
      </c>
      <c r="L20" s="38">
        <v>18</v>
      </c>
      <c r="M20" s="32" t="s">
        <v>399</v>
      </c>
      <c r="N20" s="37"/>
      <c r="O20" s="37"/>
    </row>
    <row r="21" spans="1:15" ht="19.5" customHeight="1">
      <c r="A21" s="32">
        <v>19</v>
      </c>
      <c r="B21" s="32" t="s">
        <v>269</v>
      </c>
      <c r="C21" s="38" t="s">
        <v>398</v>
      </c>
      <c r="D21" s="43" t="s">
        <v>47</v>
      </c>
      <c r="E21" s="41" t="s">
        <v>38</v>
      </c>
      <c r="F21" s="38">
        <v>59</v>
      </c>
      <c r="G21" s="36">
        <v>23.6</v>
      </c>
      <c r="H21" s="36">
        <v>82.06</v>
      </c>
      <c r="I21" s="36">
        <v>86.8</v>
      </c>
      <c r="J21" s="36">
        <v>52.077638734667524</v>
      </c>
      <c r="K21" s="36">
        <v>75.67763873466753</v>
      </c>
      <c r="L21" s="38">
        <v>19</v>
      </c>
      <c r="M21" s="32" t="s">
        <v>399</v>
      </c>
      <c r="N21" s="37"/>
      <c r="O21" s="37"/>
    </row>
    <row r="22" spans="1:15" ht="19.5" customHeight="1">
      <c r="A22" s="32">
        <v>20</v>
      </c>
      <c r="B22" s="32" t="s">
        <v>278</v>
      </c>
      <c r="C22" s="38" t="s">
        <v>398</v>
      </c>
      <c r="D22" s="43" t="s">
        <v>47</v>
      </c>
      <c r="E22" s="41" t="s">
        <v>38</v>
      </c>
      <c r="F22" s="38">
        <v>67.5</v>
      </c>
      <c r="G22" s="36">
        <v>27</v>
      </c>
      <c r="H22" s="36">
        <v>85.23</v>
      </c>
      <c r="I22" s="36">
        <v>81.05</v>
      </c>
      <c r="J22" s="36">
        <v>48.627103424260014</v>
      </c>
      <c r="K22" s="36">
        <v>75.62710342426001</v>
      </c>
      <c r="L22" s="38">
        <v>20</v>
      </c>
      <c r="M22" s="32" t="s">
        <v>399</v>
      </c>
      <c r="N22" s="37"/>
      <c r="O22" s="37"/>
    </row>
    <row r="23" spans="1:15" ht="19.5" customHeight="1">
      <c r="A23" s="32">
        <v>21</v>
      </c>
      <c r="B23" s="32" t="s">
        <v>279</v>
      </c>
      <c r="C23" s="38" t="s">
        <v>398</v>
      </c>
      <c r="D23" s="43" t="s">
        <v>47</v>
      </c>
      <c r="E23" s="41" t="s">
        <v>38</v>
      </c>
      <c r="F23" s="38">
        <v>66.5</v>
      </c>
      <c r="G23" s="36">
        <v>26.6</v>
      </c>
      <c r="H23" s="36">
        <v>85.33</v>
      </c>
      <c r="I23" s="36">
        <v>81.14</v>
      </c>
      <c r="J23" s="36">
        <v>48.684157399883915</v>
      </c>
      <c r="K23" s="36">
        <v>75.28415739988392</v>
      </c>
      <c r="L23" s="38"/>
      <c r="M23" s="32"/>
      <c r="N23" s="37"/>
      <c r="O23" s="37"/>
    </row>
    <row r="24" spans="1:15" ht="19.5" customHeight="1">
      <c r="A24" s="32">
        <v>22</v>
      </c>
      <c r="B24" s="32" t="s">
        <v>282</v>
      </c>
      <c r="C24" s="38" t="s">
        <v>398</v>
      </c>
      <c r="D24" s="43" t="s">
        <v>47</v>
      </c>
      <c r="E24" s="41" t="s">
        <v>38</v>
      </c>
      <c r="F24" s="38">
        <v>63.5</v>
      </c>
      <c r="G24" s="36">
        <v>25.400000000000002</v>
      </c>
      <c r="H24" s="36">
        <v>87.42</v>
      </c>
      <c r="I24" s="36">
        <v>83.13</v>
      </c>
      <c r="J24" s="36">
        <v>49.87658549042367</v>
      </c>
      <c r="K24" s="36">
        <v>75.27658549042367</v>
      </c>
      <c r="L24" s="38"/>
      <c r="M24" s="32"/>
      <c r="N24" s="37"/>
      <c r="O24" s="37"/>
    </row>
    <row r="25" spans="1:15" ht="19.5" customHeight="1">
      <c r="A25" s="32">
        <v>23</v>
      </c>
      <c r="B25" s="32" t="s">
        <v>260</v>
      </c>
      <c r="C25" s="38" t="s">
        <v>398</v>
      </c>
      <c r="D25" s="43" t="s">
        <v>47</v>
      </c>
      <c r="E25" s="41" t="s">
        <v>38</v>
      </c>
      <c r="F25" s="38">
        <v>65.5</v>
      </c>
      <c r="G25" s="36">
        <v>26.200000000000003</v>
      </c>
      <c r="H25" s="36">
        <v>76.93</v>
      </c>
      <c r="I25" s="36">
        <v>81.37</v>
      </c>
      <c r="J25" s="36">
        <v>48.821993027759845</v>
      </c>
      <c r="K25" s="36">
        <v>75.02199302775985</v>
      </c>
      <c r="L25" s="38"/>
      <c r="M25" s="32"/>
      <c r="N25" s="37"/>
      <c r="O25" s="37"/>
    </row>
    <row r="26" spans="1:15" ht="19.5" customHeight="1">
      <c r="A26" s="32">
        <v>24</v>
      </c>
      <c r="B26" s="32" t="s">
        <v>265</v>
      </c>
      <c r="C26" s="38" t="s">
        <v>398</v>
      </c>
      <c r="D26" s="43" t="s">
        <v>47</v>
      </c>
      <c r="E26" s="41" t="s">
        <v>38</v>
      </c>
      <c r="F26" s="38">
        <v>62</v>
      </c>
      <c r="G26" s="36">
        <v>24.8</v>
      </c>
      <c r="H26" s="36">
        <v>78.44</v>
      </c>
      <c r="I26" s="36">
        <v>82.97</v>
      </c>
      <c r="J26" s="36">
        <v>49.78028250484183</v>
      </c>
      <c r="K26" s="36">
        <v>74.58028250484183</v>
      </c>
      <c r="L26" s="38"/>
      <c r="M26" s="32"/>
      <c r="N26" s="37"/>
      <c r="O26" s="37"/>
    </row>
    <row r="27" spans="1:15" ht="19.5" customHeight="1">
      <c r="A27" s="32">
        <v>25</v>
      </c>
      <c r="B27" s="32" t="s">
        <v>281</v>
      </c>
      <c r="C27" s="38" t="s">
        <v>398</v>
      </c>
      <c r="D27" s="43" t="s">
        <v>47</v>
      </c>
      <c r="E27" s="41" t="s">
        <v>38</v>
      </c>
      <c r="F27" s="38">
        <v>65</v>
      </c>
      <c r="G27" s="36">
        <v>26</v>
      </c>
      <c r="H27" s="36">
        <v>85.06</v>
      </c>
      <c r="I27" s="36">
        <v>80.88</v>
      </c>
      <c r="J27" s="36">
        <v>48.53011166569936</v>
      </c>
      <c r="K27" s="36">
        <v>74.53011166569937</v>
      </c>
      <c r="L27" s="38"/>
      <c r="M27" s="32"/>
      <c r="N27" s="37"/>
      <c r="O27" s="37"/>
    </row>
    <row r="28" spans="1:15" ht="19.5" customHeight="1">
      <c r="A28" s="32">
        <v>26</v>
      </c>
      <c r="B28" s="32" t="s">
        <v>287</v>
      </c>
      <c r="C28" s="38" t="s">
        <v>398</v>
      </c>
      <c r="D28" s="43" t="s">
        <v>47</v>
      </c>
      <c r="E28" s="41" t="s">
        <v>38</v>
      </c>
      <c r="F28" s="38">
        <v>61</v>
      </c>
      <c r="G28" s="36">
        <v>24.400000000000002</v>
      </c>
      <c r="H28" s="36">
        <v>87.12</v>
      </c>
      <c r="I28" s="36">
        <v>82.84</v>
      </c>
      <c r="J28" s="36">
        <v>49.70542356355194</v>
      </c>
      <c r="K28" s="36">
        <v>74.10542356355194</v>
      </c>
      <c r="L28" s="38"/>
      <c r="M28" s="32"/>
      <c r="N28" s="37"/>
      <c r="O28" s="37"/>
    </row>
    <row r="29" spans="1:15" ht="19.5" customHeight="1">
      <c r="A29" s="32">
        <v>27</v>
      </c>
      <c r="B29" s="32" t="s">
        <v>266</v>
      </c>
      <c r="C29" s="38" t="s">
        <v>398</v>
      </c>
      <c r="D29" s="43" t="s">
        <v>47</v>
      </c>
      <c r="E29" s="41" t="s">
        <v>38</v>
      </c>
      <c r="F29" s="38">
        <v>61</v>
      </c>
      <c r="G29" s="36">
        <v>24.400000000000002</v>
      </c>
      <c r="H29" s="36">
        <v>78.04</v>
      </c>
      <c r="I29" s="36">
        <v>82.54</v>
      </c>
      <c r="J29" s="36">
        <v>49.52643098773402</v>
      </c>
      <c r="K29" s="36">
        <v>73.92643098773402</v>
      </c>
      <c r="L29" s="38"/>
      <c r="M29" s="32"/>
      <c r="N29" s="37"/>
      <c r="O29" s="37"/>
    </row>
    <row r="30" spans="1:15" ht="19.5" customHeight="1">
      <c r="A30" s="32">
        <v>28</v>
      </c>
      <c r="B30" s="32" t="s">
        <v>284</v>
      </c>
      <c r="C30" s="38" t="s">
        <v>398</v>
      </c>
      <c r="D30" s="43" t="s">
        <v>47</v>
      </c>
      <c r="E30" s="41" t="s">
        <v>38</v>
      </c>
      <c r="F30" s="38">
        <v>62</v>
      </c>
      <c r="G30" s="36">
        <v>24.8</v>
      </c>
      <c r="H30" s="36">
        <v>85.93</v>
      </c>
      <c r="I30" s="36">
        <v>81.71</v>
      </c>
      <c r="J30" s="36">
        <v>49.02648125362739</v>
      </c>
      <c r="K30" s="36">
        <v>73.82648125362739</v>
      </c>
      <c r="L30" s="38"/>
      <c r="M30" s="32"/>
      <c r="N30" s="37"/>
      <c r="O30" s="37"/>
    </row>
    <row r="31" spans="1:15" ht="19.5" customHeight="1">
      <c r="A31" s="32">
        <v>29</v>
      </c>
      <c r="B31" s="32" t="s">
        <v>286</v>
      </c>
      <c r="C31" s="38" t="s">
        <v>398</v>
      </c>
      <c r="D31" s="43" t="s">
        <v>47</v>
      </c>
      <c r="E31" s="41" t="s">
        <v>38</v>
      </c>
      <c r="F31" s="38">
        <v>61.5</v>
      </c>
      <c r="G31" s="36">
        <v>24.6</v>
      </c>
      <c r="H31" s="36">
        <v>85.93</v>
      </c>
      <c r="I31" s="36">
        <v>81.71</v>
      </c>
      <c r="J31" s="36">
        <v>49.02648125362739</v>
      </c>
      <c r="K31" s="36">
        <v>73.62648125362739</v>
      </c>
      <c r="L31" s="38"/>
      <c r="M31" s="32"/>
      <c r="N31" s="37"/>
      <c r="O31" s="37"/>
    </row>
    <row r="32" spans="1:15" ht="19.5" customHeight="1">
      <c r="A32" s="32">
        <v>30</v>
      </c>
      <c r="B32" s="32" t="s">
        <v>285</v>
      </c>
      <c r="C32" s="38" t="s">
        <v>398</v>
      </c>
      <c r="D32" s="43" t="s">
        <v>47</v>
      </c>
      <c r="E32" s="41" t="s">
        <v>38</v>
      </c>
      <c r="F32" s="38">
        <v>62</v>
      </c>
      <c r="G32" s="36">
        <v>24.8</v>
      </c>
      <c r="H32" s="36">
        <v>85.26</v>
      </c>
      <c r="I32" s="36">
        <v>81.07</v>
      </c>
      <c r="J32" s="36">
        <v>48.644219616947176</v>
      </c>
      <c r="K32" s="36">
        <v>73.44421961694718</v>
      </c>
      <c r="L32" s="38"/>
      <c r="M32" s="32"/>
      <c r="N32" s="37"/>
      <c r="O32" s="37"/>
    </row>
    <row r="33" spans="1:15" ht="19.5" customHeight="1">
      <c r="A33" s="32">
        <v>31</v>
      </c>
      <c r="B33" s="32" t="s">
        <v>283</v>
      </c>
      <c r="C33" s="38" t="s">
        <v>398</v>
      </c>
      <c r="D33" s="43" t="s">
        <v>47</v>
      </c>
      <c r="E33" s="41" t="s">
        <v>38</v>
      </c>
      <c r="F33" s="38">
        <v>62.5</v>
      </c>
      <c r="G33" s="36">
        <v>25</v>
      </c>
      <c r="H33" s="36">
        <v>84.86</v>
      </c>
      <c r="I33" s="36">
        <v>80.69</v>
      </c>
      <c r="J33" s="36">
        <v>48.41600371445153</v>
      </c>
      <c r="K33" s="36">
        <v>73.41600371445153</v>
      </c>
      <c r="L33" s="38"/>
      <c r="M33" s="32"/>
      <c r="N33" s="37"/>
      <c r="O33" s="37"/>
    </row>
    <row r="34" spans="1:15" ht="19.5" customHeight="1">
      <c r="A34" s="32">
        <v>32</v>
      </c>
      <c r="B34" s="32" t="s">
        <v>267</v>
      </c>
      <c r="C34" s="38" t="s">
        <v>398</v>
      </c>
      <c r="D34" s="43" t="s">
        <v>47</v>
      </c>
      <c r="E34" s="41" t="s">
        <v>38</v>
      </c>
      <c r="F34" s="38">
        <v>60</v>
      </c>
      <c r="G34" s="36">
        <v>24</v>
      </c>
      <c r="H34" s="36">
        <v>77.76</v>
      </c>
      <c r="I34" s="36">
        <v>82.25</v>
      </c>
      <c r="J34" s="36">
        <v>49.34873492575855</v>
      </c>
      <c r="K34" s="36">
        <v>73.34873492575855</v>
      </c>
      <c r="L34" s="38"/>
      <c r="M34" s="32"/>
      <c r="N34" s="37"/>
      <c r="O34" s="37"/>
    </row>
    <row r="35" spans="1:15" ht="19.5" customHeight="1">
      <c r="A35" s="32">
        <v>33</v>
      </c>
      <c r="B35" s="32" t="s">
        <v>258</v>
      </c>
      <c r="C35" s="38" t="s">
        <v>398</v>
      </c>
      <c r="D35" s="43" t="s">
        <v>47</v>
      </c>
      <c r="E35" s="41" t="s">
        <v>38</v>
      </c>
      <c r="F35" s="38">
        <v>67.5</v>
      </c>
      <c r="G35" s="36">
        <v>27</v>
      </c>
      <c r="H35" s="36">
        <v>72.17</v>
      </c>
      <c r="I35" s="36">
        <v>76.34</v>
      </c>
      <c r="J35" s="36">
        <v>45.80115997417688</v>
      </c>
      <c r="K35" s="36">
        <v>72.80115997417688</v>
      </c>
      <c r="L35" s="38"/>
      <c r="M35" s="32"/>
      <c r="N35" s="37"/>
      <c r="O35" s="37"/>
    </row>
    <row r="36" spans="1:15" ht="19.5" customHeight="1">
      <c r="A36" s="32">
        <v>34</v>
      </c>
      <c r="B36" s="32" t="s">
        <v>268</v>
      </c>
      <c r="C36" s="38" t="s">
        <v>398</v>
      </c>
      <c r="D36" s="43" t="s">
        <v>47</v>
      </c>
      <c r="E36" s="41" t="s">
        <v>38</v>
      </c>
      <c r="F36" s="38">
        <v>59.5</v>
      </c>
      <c r="G36" s="36">
        <v>23.8</v>
      </c>
      <c r="H36" s="36">
        <v>76.7</v>
      </c>
      <c r="I36" s="36">
        <v>81.13</v>
      </c>
      <c r="J36" s="36">
        <v>48.67602840542285</v>
      </c>
      <c r="K36" s="36">
        <v>72.47602840542285</v>
      </c>
      <c r="L36" s="38"/>
      <c r="M36" s="32"/>
      <c r="N36" s="37"/>
      <c r="O36" s="37"/>
    </row>
    <row r="37" spans="1:15" ht="19.5" customHeight="1">
      <c r="A37" s="32">
        <v>35</v>
      </c>
      <c r="B37" s="32" t="s">
        <v>289</v>
      </c>
      <c r="C37" s="38" t="s">
        <v>398</v>
      </c>
      <c r="D37" s="43" t="s">
        <v>47</v>
      </c>
      <c r="E37" s="41" t="s">
        <v>38</v>
      </c>
      <c r="F37" s="38">
        <v>59</v>
      </c>
      <c r="G37" s="36">
        <v>23.6</v>
      </c>
      <c r="H37" s="36">
        <v>85.53</v>
      </c>
      <c r="I37" s="36">
        <v>81.33</v>
      </c>
      <c r="J37" s="36">
        <v>48.79826535113174</v>
      </c>
      <c r="K37" s="36">
        <v>72.39826535113174</v>
      </c>
      <c r="L37" s="38"/>
      <c r="M37" s="32"/>
      <c r="N37" s="37"/>
      <c r="O37" s="37"/>
    </row>
    <row r="38" spans="1:15" ht="19.5" customHeight="1">
      <c r="A38" s="32">
        <v>36</v>
      </c>
      <c r="B38" s="32" t="s">
        <v>262</v>
      </c>
      <c r="C38" s="38" t="s">
        <v>398</v>
      </c>
      <c r="D38" s="43" t="s">
        <v>47</v>
      </c>
      <c r="E38" s="41" t="s">
        <v>38</v>
      </c>
      <c r="F38" s="38">
        <v>63</v>
      </c>
      <c r="G38" s="36">
        <v>25.200000000000003</v>
      </c>
      <c r="H38" s="36">
        <v>74.07</v>
      </c>
      <c r="I38" s="36">
        <v>78.34</v>
      </c>
      <c r="J38" s="36">
        <v>47.00695468043898</v>
      </c>
      <c r="K38" s="36">
        <v>72.20695468043898</v>
      </c>
      <c r="L38" s="38"/>
      <c r="M38" s="32"/>
      <c r="N38" s="37"/>
      <c r="O38" s="37"/>
    </row>
    <row r="39" spans="1:15" ht="19.5" customHeight="1">
      <c r="A39" s="32">
        <v>37</v>
      </c>
      <c r="B39" s="32" t="s">
        <v>261</v>
      </c>
      <c r="C39" s="38" t="s">
        <v>398</v>
      </c>
      <c r="D39" s="43" t="s">
        <v>47</v>
      </c>
      <c r="E39" s="41" t="s">
        <v>38</v>
      </c>
      <c r="F39" s="38">
        <v>65</v>
      </c>
      <c r="G39" s="36">
        <v>26</v>
      </c>
      <c r="H39" s="36">
        <v>72.47</v>
      </c>
      <c r="I39" s="36">
        <v>76.65</v>
      </c>
      <c r="J39" s="36">
        <v>45.99154861200774</v>
      </c>
      <c r="K39" s="36">
        <v>71.99154861200773</v>
      </c>
      <c r="L39" s="38"/>
      <c r="M39" s="32"/>
      <c r="N39" s="37"/>
      <c r="O39" s="37"/>
    </row>
    <row r="40" spans="1:15" ht="19.5" customHeight="1">
      <c r="A40" s="32">
        <v>38</v>
      </c>
      <c r="B40" s="32" t="s">
        <v>270</v>
      </c>
      <c r="C40" s="38" t="s">
        <v>398</v>
      </c>
      <c r="D40" s="43" t="s">
        <v>47</v>
      </c>
      <c r="E40" s="41" t="s">
        <v>38</v>
      </c>
      <c r="F40" s="38">
        <v>58.5</v>
      </c>
      <c r="G40" s="36">
        <v>23.400000000000002</v>
      </c>
      <c r="H40" s="36">
        <v>76.33</v>
      </c>
      <c r="I40" s="36">
        <v>80.74</v>
      </c>
      <c r="J40" s="36">
        <v>48.44121575209812</v>
      </c>
      <c r="K40" s="36">
        <v>71.84121575209812</v>
      </c>
      <c r="L40" s="38"/>
      <c r="M40" s="32"/>
      <c r="N40" s="37"/>
      <c r="O40" s="37"/>
    </row>
    <row r="41" spans="1:15" ht="19.5" customHeight="1">
      <c r="A41" s="32">
        <v>39</v>
      </c>
      <c r="B41" s="32" t="s">
        <v>288</v>
      </c>
      <c r="C41" s="38" t="s">
        <v>398</v>
      </c>
      <c r="D41" s="43" t="s">
        <v>47</v>
      </c>
      <c r="E41" s="41" t="s">
        <v>38</v>
      </c>
      <c r="F41" s="38">
        <v>59.5</v>
      </c>
      <c r="G41" s="36">
        <v>23.8</v>
      </c>
      <c r="H41" s="36">
        <v>84.1</v>
      </c>
      <c r="I41" s="36">
        <v>79.97</v>
      </c>
      <c r="J41" s="36">
        <v>47.9823934997098</v>
      </c>
      <c r="K41" s="36">
        <v>71.7823934997098</v>
      </c>
      <c r="L41" s="38"/>
      <c r="M41" s="32"/>
      <c r="N41" s="37"/>
      <c r="O41" s="37"/>
    </row>
    <row r="42" spans="1:15" ht="19.5" customHeight="1">
      <c r="A42" s="32">
        <v>40</v>
      </c>
      <c r="B42" s="32" t="s">
        <v>290</v>
      </c>
      <c r="C42" s="38" t="s">
        <v>398</v>
      </c>
      <c r="D42" s="43" t="s">
        <v>47</v>
      </c>
      <c r="E42" s="41" t="s">
        <v>38</v>
      </c>
      <c r="F42" s="38">
        <v>58.5</v>
      </c>
      <c r="G42" s="36">
        <v>23.400000000000002</v>
      </c>
      <c r="H42" s="36">
        <v>83.39</v>
      </c>
      <c r="I42" s="36">
        <v>79.3</v>
      </c>
      <c r="J42" s="36">
        <v>47.57731027278003</v>
      </c>
      <c r="K42" s="36">
        <v>70.97731027278003</v>
      </c>
      <c r="L42" s="38"/>
      <c r="M42" s="32"/>
      <c r="N42" s="37"/>
      <c r="O42" s="37"/>
    </row>
    <row r="43" spans="1:13" ht="90.75" customHeight="1">
      <c r="A43" s="55" t="s">
        <v>581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</sheetData>
  <sheetProtection/>
  <mergeCells count="2">
    <mergeCell ref="A1:M1"/>
    <mergeCell ref="A43:M43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2020-08-21T11:46:00Z</cp:lastPrinted>
  <dcterms:created xsi:type="dcterms:W3CDTF">2020-08-18T10:04:38Z</dcterms:created>
  <dcterms:modified xsi:type="dcterms:W3CDTF">2020-08-21T11:46:19Z</dcterms:modified>
  <cp:category/>
  <cp:version/>
  <cp:contentType/>
  <cp:contentStatus/>
</cp:coreProperties>
</file>