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<sst xmlns="http://schemas.openxmlformats.org/spreadsheetml/2006/main" count="472" uniqueCount="220">
  <si>
    <t>附件：</t>
  </si>
  <si>
    <t>青川县2015年上半年面向社会公开考试招聘中小学教师拟聘人员基本情况</t>
  </si>
  <si>
    <t>序号</t>
  </si>
  <si>
    <t>姓名</t>
  </si>
  <si>
    <t>性别</t>
  </si>
  <si>
    <t>出生年月</t>
  </si>
  <si>
    <t>毕业院校</t>
  </si>
  <si>
    <t>专业</t>
  </si>
  <si>
    <t>学历</t>
  </si>
  <si>
    <t>学位</t>
  </si>
  <si>
    <t>执（职）业资格</t>
  </si>
  <si>
    <t>报考岗位编码</t>
  </si>
  <si>
    <t>拟聘单位</t>
  </si>
  <si>
    <t>拟聘岗位</t>
  </si>
  <si>
    <t>笔试成绩</t>
  </si>
  <si>
    <t>面试成绩</t>
  </si>
  <si>
    <t>考试总成绩</t>
  </si>
  <si>
    <t>体检考察情况</t>
  </si>
  <si>
    <t>备注</t>
  </si>
  <si>
    <t>政策性加分</t>
  </si>
  <si>
    <t>笔试总成绩</t>
  </si>
  <si>
    <t>笔试折合成绩（60%）</t>
  </si>
  <si>
    <t>说课成绩</t>
  </si>
  <si>
    <t>说课折合成绩（音乐、体育、美术70%）</t>
  </si>
  <si>
    <t>专业技能测试成绩（音乐、体育、美术）</t>
  </si>
  <si>
    <t>专业技能测试折合成绩（音乐、体育、美术30%）</t>
  </si>
  <si>
    <t>面试总成绩</t>
  </si>
  <si>
    <t>面试折合成绩（40%）</t>
  </si>
  <si>
    <t>何莎莎</t>
  </si>
  <si>
    <t>女</t>
  </si>
  <si>
    <t>1985-04</t>
  </si>
  <si>
    <t>内江师范学院</t>
  </si>
  <si>
    <t>汉语言文学</t>
  </si>
  <si>
    <t>本科</t>
  </si>
  <si>
    <t>学士</t>
  </si>
  <si>
    <t>高中语文教师资格</t>
  </si>
  <si>
    <t>151041</t>
  </si>
  <si>
    <t>青川中学</t>
  </si>
  <si>
    <t>高中语文教师</t>
  </si>
  <si>
    <t>合格</t>
  </si>
  <si>
    <t>熊君</t>
  </si>
  <si>
    <t>男</t>
  </si>
  <si>
    <t>1985-07</t>
  </si>
  <si>
    <t>四川文理学院</t>
  </si>
  <si>
    <t>数学与应用数学</t>
  </si>
  <si>
    <t>高中数学教师资格</t>
  </si>
  <si>
    <t>151042</t>
  </si>
  <si>
    <t>高中数学教师</t>
  </si>
  <si>
    <t>王双玉</t>
  </si>
  <si>
    <t>1992-02</t>
  </si>
  <si>
    <t>四川理工学院</t>
  </si>
  <si>
    <t>151044</t>
  </si>
  <si>
    <t>马鹿初级中学校</t>
  </si>
  <si>
    <t>初中语文教师</t>
  </si>
  <si>
    <t>文冰露</t>
  </si>
  <si>
    <t>1992-09</t>
  </si>
  <si>
    <t>乐山师范学院</t>
  </si>
  <si>
    <t>大院民族学校</t>
  </si>
  <si>
    <t>袁瑞</t>
  </si>
  <si>
    <t>1992-08</t>
  </si>
  <si>
    <t>达州职业技术学院</t>
  </si>
  <si>
    <t>语文教育</t>
  </si>
  <si>
    <t>大专</t>
  </si>
  <si>
    <t>初中语文教师资格</t>
  </si>
  <si>
    <t>房石九年制学校</t>
  </si>
  <si>
    <t>秦旭</t>
  </si>
  <si>
    <t>1992-10</t>
  </si>
  <si>
    <t>四川民族学院</t>
  </si>
  <si>
    <t>茶坝九年制学校</t>
  </si>
  <si>
    <t>韩艺</t>
  </si>
  <si>
    <t>1992-03</t>
  </si>
  <si>
    <t>151045</t>
  </si>
  <si>
    <t>沙州初级中学校</t>
  </si>
  <si>
    <t>初中数学教师</t>
  </si>
  <si>
    <t>文娟</t>
  </si>
  <si>
    <t>1989-05</t>
  </si>
  <si>
    <t>英语教育</t>
  </si>
  <si>
    <t>初中外语教师资格</t>
  </si>
  <si>
    <t>初中英语教师</t>
  </si>
  <si>
    <t>李瑾</t>
  </si>
  <si>
    <t>1991-06</t>
  </si>
  <si>
    <t>生物科学</t>
  </si>
  <si>
    <t>高中生物教师资格</t>
  </si>
  <si>
    <t>151047</t>
  </si>
  <si>
    <t>初中生物教师</t>
  </si>
  <si>
    <t>何俊林</t>
  </si>
  <si>
    <t>1993-01</t>
  </si>
  <si>
    <t>四川师范大学</t>
  </si>
  <si>
    <t>思想政治教育</t>
  </si>
  <si>
    <t>高中思想政治教师资格</t>
  </si>
  <si>
    <t>151049</t>
  </si>
  <si>
    <t>初中政治教师</t>
  </si>
  <si>
    <t>郭莎莎</t>
  </si>
  <si>
    <t>1992-07</t>
  </si>
  <si>
    <t>化学</t>
  </si>
  <si>
    <t>高中化学教师资格</t>
  </si>
  <si>
    <t>151050</t>
  </si>
  <si>
    <t>凉水九年制学校</t>
  </si>
  <si>
    <t>初中化学教师</t>
  </si>
  <si>
    <t>吴雨婷</t>
  </si>
  <si>
    <t>陇南师范高等专科学校</t>
  </si>
  <si>
    <t>物理教育</t>
  </si>
  <si>
    <t>初中物理教师资格</t>
  </si>
  <si>
    <t>151051</t>
  </si>
  <si>
    <t>初中物理教师</t>
  </si>
  <si>
    <t>金霄</t>
  </si>
  <si>
    <t>四川幼儿师范高等专科学校</t>
  </si>
  <si>
    <t>初等教育（英语方向）</t>
  </si>
  <si>
    <t>小学英语教师资格</t>
  </si>
  <si>
    <t>小学英语教师</t>
  </si>
  <si>
    <t>苏雪</t>
  </si>
  <si>
    <t>1992-04</t>
  </si>
  <si>
    <t>四川文化产业职业学院</t>
  </si>
  <si>
    <t>环境艺术设计</t>
  </si>
  <si>
    <t>初中美术教师资格</t>
  </si>
  <si>
    <t>151054</t>
  </si>
  <si>
    <t>小学美术教师</t>
  </si>
  <si>
    <t>黄静</t>
  </si>
  <si>
    <t>1993-09</t>
  </si>
  <si>
    <t>初等教育</t>
  </si>
  <si>
    <t>小学语文教师资格</t>
  </si>
  <si>
    <t>151055</t>
  </si>
  <si>
    <t>小学语文教师</t>
  </si>
  <si>
    <t>赵雪清</t>
  </si>
  <si>
    <t>1988-10</t>
  </si>
  <si>
    <t>南充职业技术学院</t>
  </si>
  <si>
    <t>蒿溪民族学校</t>
  </si>
  <si>
    <t>王松</t>
  </si>
  <si>
    <t>1993-08</t>
  </si>
  <si>
    <t>眉山职业技术学院</t>
  </si>
  <si>
    <t>青溪镇中心小学校</t>
  </si>
  <si>
    <t>李思思</t>
  </si>
  <si>
    <t>1993-05</t>
  </si>
  <si>
    <t>小学教育</t>
  </si>
  <si>
    <t>张欢</t>
  </si>
  <si>
    <t>1993-10</t>
  </si>
  <si>
    <t>大坝乡中心小学校</t>
  </si>
  <si>
    <t>李琼</t>
  </si>
  <si>
    <t>绵阳师范学院</t>
  </si>
  <si>
    <t>小学教育（数学及科学方向）</t>
  </si>
  <si>
    <t>小学数学教师资格</t>
  </si>
  <si>
    <t>151056</t>
  </si>
  <si>
    <t>马鹿乡中心小学校</t>
  </si>
  <si>
    <t>小学数学教师</t>
  </si>
  <si>
    <t>文开翠</t>
  </si>
  <si>
    <t>1994-01</t>
  </si>
  <si>
    <t>袁琴梅</t>
  </si>
  <si>
    <t>1991-09</t>
  </si>
  <si>
    <t>黎娟</t>
  </si>
  <si>
    <t>1993-12</t>
  </si>
  <si>
    <t>王自涵</t>
  </si>
  <si>
    <t>1994-07</t>
  </si>
  <si>
    <t>广安职业技术学院</t>
  </si>
  <si>
    <t>初中数学教师资格</t>
  </si>
  <si>
    <t>李春梅</t>
  </si>
  <si>
    <t>1990-04</t>
  </si>
  <si>
    <t>张玉婷</t>
  </si>
  <si>
    <t>体育教育</t>
  </si>
  <si>
    <t>高中体育与健康教师资格</t>
  </si>
  <si>
    <t>151057</t>
  </si>
  <si>
    <t>小学体育教师</t>
  </si>
  <si>
    <t>张瑶</t>
  </si>
  <si>
    <t>1992-12</t>
  </si>
  <si>
    <t>社会体育</t>
  </si>
  <si>
    <t>骑马乡中心小学校</t>
  </si>
  <si>
    <t>魏莉芬</t>
  </si>
  <si>
    <t>1990-11</t>
  </si>
  <si>
    <t>四川职业技术学院</t>
  </si>
  <si>
    <t>音乐教育</t>
  </si>
  <si>
    <t>初中音乐教师资格</t>
  </si>
  <si>
    <t>151058</t>
  </si>
  <si>
    <t>姚渡镇中心小学校</t>
  </si>
  <si>
    <t>小学音乐教师</t>
  </si>
  <si>
    <t>刘静</t>
  </si>
  <si>
    <t>1993-03</t>
  </si>
  <si>
    <t>成都师范学院</t>
  </si>
  <si>
    <t>计算机网络技术</t>
  </si>
  <si>
    <t>初中信息技术教师资格</t>
  </si>
  <si>
    <t>151059</t>
  </si>
  <si>
    <t>三锅镇中心小学校</t>
  </si>
  <si>
    <t>小学信息技术教师</t>
  </si>
  <si>
    <t>何静</t>
  </si>
  <si>
    <t>1986-05</t>
  </si>
  <si>
    <t>学前教育</t>
  </si>
  <si>
    <t>幼儿园教师资格</t>
  </si>
  <si>
    <t>151060</t>
  </si>
  <si>
    <t>白家乡中心小学校附属幼儿园</t>
  </si>
  <si>
    <t>幼儿教师</t>
  </si>
  <si>
    <t>王芸</t>
  </si>
  <si>
    <t>1994-04</t>
  </si>
  <si>
    <t>西昌学院</t>
  </si>
  <si>
    <t>乔庄尚品幼儿园</t>
  </si>
  <si>
    <t>何俊美</t>
  </si>
  <si>
    <t>1990-12</t>
  </si>
  <si>
    <t>阿坝师范高等专科学校</t>
  </si>
  <si>
    <t>美术教育</t>
  </si>
  <si>
    <t>木鱼镇幼儿园</t>
  </si>
  <si>
    <t>罗成丽</t>
  </si>
  <si>
    <t>1988-01</t>
  </si>
  <si>
    <t>沙州镇幼儿园</t>
  </si>
  <si>
    <t>龙洁</t>
  </si>
  <si>
    <t>1989-07</t>
  </si>
  <si>
    <t>四川教育学院</t>
  </si>
  <si>
    <t>蒲金莲</t>
  </si>
  <si>
    <t>1991-10</t>
  </si>
  <si>
    <t>学前教育（早期教育方向）</t>
  </si>
  <si>
    <t>青溪正泰幼儿园</t>
  </si>
  <si>
    <t>刘梅</t>
  </si>
  <si>
    <t>1985-09</t>
  </si>
  <si>
    <t>赵苗苗</t>
  </si>
  <si>
    <t>艺术教育</t>
  </si>
  <si>
    <t>小学音乐教师资格</t>
  </si>
  <si>
    <t>史瑜</t>
  </si>
  <si>
    <t>1990-06</t>
  </si>
  <si>
    <t>美术教育   （学前方向）</t>
  </si>
  <si>
    <t>张沙</t>
  </si>
  <si>
    <t>1994-03</t>
  </si>
  <si>
    <t>递补</t>
  </si>
  <si>
    <t>肖林容</t>
  </si>
  <si>
    <t>1993-04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</si>
</sst>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0">
    <font>
      <sz val="12"/>
      <name val="宋体"/>
      <family val="0"/>
    </font>
    <font>
      <sz val="10"/>
      <color indexed="8"/>
      <name val="宋体"/>
      <family val="0"/>
    </font>
    <font>
      <sz val="10"/>
      <color indexed="43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13"/>
  <sheetViews>
    <sheetView tabSelected="1" workbookViewId="0" topLeftCell="A1">
      <pane ySplit="4" topLeftCell="A5" activePane="bottomLeft" state="frozen"/>
      <selection pane="bottomLeft" activeCell="K47" sqref="K47"/>
    </sheetView>
  </sheetViews>
  <sheetFormatPr defaultColWidth="9.00390625" defaultRowHeight="14.25"/>
  <cols>
    <col min="1" max="1" width="3.25390625" style="0" customWidth="1"/>
    <col min="2" max="2" width="5.50390625" style="0" customWidth="1"/>
    <col min="3" max="3" width="3.75390625" style="0" customWidth="1"/>
    <col min="4" max="4" width="7.375" style="5" customWidth="1"/>
    <col min="5" max="5" width="14.375" style="0" customWidth="1"/>
    <col min="6" max="6" width="12.125" style="0" customWidth="1"/>
    <col min="7" max="7" width="4.625" style="0" customWidth="1"/>
    <col min="8" max="8" width="4.375" style="0" customWidth="1"/>
    <col min="9" max="9" width="10.375" style="0" customWidth="1"/>
    <col min="10" max="10" width="6.50390625" style="0" customWidth="1"/>
    <col min="11" max="11" width="14.625" style="0" customWidth="1"/>
    <col min="12" max="12" width="10.75390625" style="0" customWidth="1"/>
    <col min="13" max="13" width="4.00390625" style="0" customWidth="1"/>
    <col min="14" max="14" width="3.75390625" style="0" customWidth="1"/>
    <col min="15" max="15" width="4.75390625" style="0" customWidth="1"/>
    <col min="16" max="16" width="6.125" style="0" customWidth="1"/>
    <col min="17" max="17" width="6.00390625" style="6" customWidth="1"/>
    <col min="18" max="18" width="6.375" style="7" customWidth="1"/>
    <col min="19" max="19" width="6.00390625" style="7" customWidth="1"/>
    <col min="20" max="20" width="6.50390625" style="7" customWidth="1"/>
    <col min="21" max="21" width="6.50390625" style="0" customWidth="1"/>
    <col min="22" max="22" width="6.125" style="0" customWidth="1"/>
    <col min="23" max="23" width="6.25390625" style="0" customWidth="1"/>
    <col min="24" max="24" width="4.125" style="8" customWidth="1"/>
    <col min="25" max="25" width="5.50390625" style="8" customWidth="1"/>
  </cols>
  <sheetData>
    <row r="1" spans="1:25" ht="2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U1" s="7"/>
      <c r="V1" s="7"/>
      <c r="W1" s="7"/>
      <c r="X1" s="7"/>
      <c r="Y1" s="7"/>
    </row>
    <row r="2" spans="1:25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6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7" t="s">
        <v>14</v>
      </c>
      <c r="N3" s="18"/>
      <c r="O3" s="18"/>
      <c r="P3" s="19"/>
      <c r="Q3" s="17" t="s">
        <v>15</v>
      </c>
      <c r="R3" s="18"/>
      <c r="S3" s="18"/>
      <c r="T3" s="18"/>
      <c r="U3" s="18"/>
      <c r="V3" s="19"/>
      <c r="W3" s="23" t="s">
        <v>16</v>
      </c>
      <c r="X3" s="23" t="s">
        <v>17</v>
      </c>
      <c r="Y3" s="23" t="s">
        <v>18</v>
      </c>
    </row>
    <row r="4" spans="1:25" ht="83.25" customHeight="1">
      <c r="A4" s="11"/>
      <c r="B4" s="11"/>
      <c r="C4" s="11"/>
      <c r="D4" s="12"/>
      <c r="E4" s="12"/>
      <c r="F4" s="12"/>
      <c r="G4" s="12"/>
      <c r="H4" s="12"/>
      <c r="I4" s="12"/>
      <c r="J4" s="11"/>
      <c r="K4" s="11"/>
      <c r="L4" s="11"/>
      <c r="M4" s="20" t="s">
        <v>14</v>
      </c>
      <c r="N4" s="21" t="s">
        <v>19</v>
      </c>
      <c r="O4" s="20" t="s">
        <v>20</v>
      </c>
      <c r="P4" s="20" t="s">
        <v>21</v>
      </c>
      <c r="Q4" s="24" t="s">
        <v>22</v>
      </c>
      <c r="R4" s="25" t="s">
        <v>23</v>
      </c>
      <c r="S4" s="25" t="s">
        <v>24</v>
      </c>
      <c r="T4" s="25" t="s">
        <v>25</v>
      </c>
      <c r="U4" s="20" t="s">
        <v>26</v>
      </c>
      <c r="V4" s="20" t="s">
        <v>27</v>
      </c>
      <c r="W4" s="11"/>
      <c r="X4" s="26"/>
      <c r="Y4" s="26"/>
    </row>
    <row r="5" spans="1:25" s="1" customFormat="1" ht="27.75" customHeight="1">
      <c r="A5" s="13">
        <v>1</v>
      </c>
      <c r="B5" s="14" t="s">
        <v>28</v>
      </c>
      <c r="C5" s="14" t="s">
        <v>29</v>
      </c>
      <c r="D5" s="15" t="s">
        <v>30</v>
      </c>
      <c r="E5" s="14" t="s">
        <v>31</v>
      </c>
      <c r="F5" s="14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>
        <v>76</v>
      </c>
      <c r="N5" s="14"/>
      <c r="O5" s="14">
        <v>76</v>
      </c>
      <c r="P5" s="22">
        <f aca="true" t="shared" si="0" ref="P5:P14">O5*0.6</f>
        <v>45.6</v>
      </c>
      <c r="Q5" s="22">
        <v>86</v>
      </c>
      <c r="R5" s="27"/>
      <c r="S5" s="27"/>
      <c r="T5" s="27"/>
      <c r="U5" s="22">
        <f aca="true" t="shared" si="1" ref="U5:U17">Q5</f>
        <v>86</v>
      </c>
      <c r="V5" s="22">
        <f aca="true" t="shared" si="2" ref="V5:V23">U5*0.4</f>
        <v>34.4</v>
      </c>
      <c r="W5" s="22">
        <f aca="true" t="shared" si="3" ref="W5:W14">P5+V5</f>
        <v>80</v>
      </c>
      <c r="X5" s="13" t="s">
        <v>39</v>
      </c>
      <c r="Y5" s="14"/>
    </row>
    <row r="6" spans="1:25" s="1" customFormat="1" ht="27.75" customHeight="1">
      <c r="A6" s="13">
        <v>2</v>
      </c>
      <c r="B6" s="14" t="s">
        <v>40</v>
      </c>
      <c r="C6" s="14" t="s">
        <v>41</v>
      </c>
      <c r="D6" s="15" t="s">
        <v>42</v>
      </c>
      <c r="E6" s="14" t="s">
        <v>43</v>
      </c>
      <c r="F6" s="14" t="s">
        <v>44</v>
      </c>
      <c r="G6" s="14" t="s">
        <v>33</v>
      </c>
      <c r="H6" s="14" t="s">
        <v>34</v>
      </c>
      <c r="I6" s="14" t="s">
        <v>45</v>
      </c>
      <c r="J6" s="14" t="s">
        <v>46</v>
      </c>
      <c r="K6" s="14" t="s">
        <v>37</v>
      </c>
      <c r="L6" s="14" t="s">
        <v>47</v>
      </c>
      <c r="M6" s="14">
        <v>79</v>
      </c>
      <c r="N6" s="14">
        <v>6</v>
      </c>
      <c r="O6" s="14">
        <v>85</v>
      </c>
      <c r="P6" s="22">
        <f t="shared" si="0"/>
        <v>51</v>
      </c>
      <c r="Q6" s="22">
        <v>84.6</v>
      </c>
      <c r="R6" s="27"/>
      <c r="S6" s="27"/>
      <c r="T6" s="27"/>
      <c r="U6" s="22">
        <f t="shared" si="1"/>
        <v>84.6</v>
      </c>
      <c r="V6" s="22">
        <f t="shared" si="2"/>
        <v>33.839999999999996</v>
      </c>
      <c r="W6" s="22">
        <f t="shared" si="3"/>
        <v>84.84</v>
      </c>
      <c r="X6" s="13" t="s">
        <v>39</v>
      </c>
      <c r="Y6" s="14"/>
    </row>
    <row r="7" spans="1:146" s="2" customFormat="1" ht="27.75" customHeight="1">
      <c r="A7" s="13">
        <v>3</v>
      </c>
      <c r="B7" s="14" t="s">
        <v>48</v>
      </c>
      <c r="C7" s="14" t="s">
        <v>29</v>
      </c>
      <c r="D7" s="15" t="s">
        <v>49</v>
      </c>
      <c r="E7" s="14" t="s">
        <v>50</v>
      </c>
      <c r="F7" s="14" t="s">
        <v>32</v>
      </c>
      <c r="G7" s="14" t="s">
        <v>33</v>
      </c>
      <c r="H7" s="14"/>
      <c r="I7" s="14" t="s">
        <v>35</v>
      </c>
      <c r="J7" s="14" t="s">
        <v>51</v>
      </c>
      <c r="K7" s="14" t="s">
        <v>52</v>
      </c>
      <c r="L7" s="14" t="s">
        <v>53</v>
      </c>
      <c r="M7" s="14">
        <v>87</v>
      </c>
      <c r="N7" s="14"/>
      <c r="O7" s="14">
        <v>87</v>
      </c>
      <c r="P7" s="22">
        <f t="shared" si="0"/>
        <v>52.199999999999996</v>
      </c>
      <c r="Q7" s="22">
        <v>86.4</v>
      </c>
      <c r="R7" s="27"/>
      <c r="S7" s="27"/>
      <c r="T7" s="27"/>
      <c r="U7" s="22">
        <f t="shared" si="1"/>
        <v>86.4</v>
      </c>
      <c r="V7" s="22">
        <f t="shared" si="2"/>
        <v>34.56</v>
      </c>
      <c r="W7" s="22">
        <f t="shared" si="3"/>
        <v>86.75999999999999</v>
      </c>
      <c r="X7" s="13" t="s">
        <v>39</v>
      </c>
      <c r="Y7" s="1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s="2" customFormat="1" ht="27.75" customHeight="1">
      <c r="A8" s="13">
        <v>4</v>
      </c>
      <c r="B8" s="14" t="s">
        <v>54</v>
      </c>
      <c r="C8" s="14" t="s">
        <v>29</v>
      </c>
      <c r="D8" s="15" t="s">
        <v>55</v>
      </c>
      <c r="E8" s="14" t="s">
        <v>56</v>
      </c>
      <c r="F8" s="14" t="s">
        <v>32</v>
      </c>
      <c r="G8" s="14" t="s">
        <v>33</v>
      </c>
      <c r="H8" s="14"/>
      <c r="I8" s="14" t="s">
        <v>35</v>
      </c>
      <c r="J8" s="14" t="s">
        <v>51</v>
      </c>
      <c r="K8" s="14" t="s">
        <v>57</v>
      </c>
      <c r="L8" s="14" t="s">
        <v>53</v>
      </c>
      <c r="M8" s="14">
        <v>81</v>
      </c>
      <c r="N8" s="14"/>
      <c r="O8" s="14">
        <v>81</v>
      </c>
      <c r="P8" s="22">
        <f t="shared" si="0"/>
        <v>48.6</v>
      </c>
      <c r="Q8" s="22">
        <v>83</v>
      </c>
      <c r="R8" s="27"/>
      <c r="S8" s="27"/>
      <c r="T8" s="27"/>
      <c r="U8" s="22">
        <f t="shared" si="1"/>
        <v>83</v>
      </c>
      <c r="V8" s="22">
        <f t="shared" si="2"/>
        <v>33.2</v>
      </c>
      <c r="W8" s="22">
        <f t="shared" si="3"/>
        <v>81.80000000000001</v>
      </c>
      <c r="X8" s="13" t="s">
        <v>39</v>
      </c>
      <c r="Y8" s="1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s="2" customFormat="1" ht="27.75" customHeight="1">
      <c r="A9" s="13">
        <v>5</v>
      </c>
      <c r="B9" s="14" t="s">
        <v>58</v>
      </c>
      <c r="C9" s="14" t="s">
        <v>29</v>
      </c>
      <c r="D9" s="15" t="s">
        <v>59</v>
      </c>
      <c r="E9" s="14" t="s">
        <v>60</v>
      </c>
      <c r="F9" s="14" t="s">
        <v>61</v>
      </c>
      <c r="G9" s="14" t="s">
        <v>62</v>
      </c>
      <c r="H9" s="14"/>
      <c r="I9" s="14" t="s">
        <v>63</v>
      </c>
      <c r="J9" s="14" t="s">
        <v>51</v>
      </c>
      <c r="K9" s="14" t="s">
        <v>64</v>
      </c>
      <c r="L9" s="14" t="s">
        <v>53</v>
      </c>
      <c r="M9" s="14">
        <v>77</v>
      </c>
      <c r="N9" s="14"/>
      <c r="O9" s="14">
        <v>77</v>
      </c>
      <c r="P9" s="22">
        <f t="shared" si="0"/>
        <v>46.199999999999996</v>
      </c>
      <c r="Q9" s="22">
        <v>85</v>
      </c>
      <c r="R9" s="27"/>
      <c r="S9" s="27"/>
      <c r="T9" s="27"/>
      <c r="U9" s="22">
        <f t="shared" si="1"/>
        <v>85</v>
      </c>
      <c r="V9" s="22">
        <f t="shared" si="2"/>
        <v>34</v>
      </c>
      <c r="W9" s="22">
        <f t="shared" si="3"/>
        <v>80.19999999999999</v>
      </c>
      <c r="X9" s="13" t="s">
        <v>39</v>
      </c>
      <c r="Y9" s="1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s="2" customFormat="1" ht="27.75" customHeight="1">
      <c r="A10" s="13">
        <v>6</v>
      </c>
      <c r="B10" s="14" t="s">
        <v>65</v>
      </c>
      <c r="C10" s="14" t="s">
        <v>29</v>
      </c>
      <c r="D10" s="15" t="s">
        <v>66</v>
      </c>
      <c r="E10" s="14" t="s">
        <v>67</v>
      </c>
      <c r="F10" s="14" t="s">
        <v>61</v>
      </c>
      <c r="G10" s="14" t="s">
        <v>62</v>
      </c>
      <c r="H10" s="14"/>
      <c r="I10" s="14" t="s">
        <v>63</v>
      </c>
      <c r="J10" s="14" t="s">
        <v>51</v>
      </c>
      <c r="K10" s="14" t="s">
        <v>68</v>
      </c>
      <c r="L10" s="14" t="s">
        <v>53</v>
      </c>
      <c r="M10" s="14">
        <v>77</v>
      </c>
      <c r="N10" s="14"/>
      <c r="O10" s="14">
        <v>77</v>
      </c>
      <c r="P10" s="22">
        <f t="shared" si="0"/>
        <v>46.199999999999996</v>
      </c>
      <c r="Q10" s="22">
        <v>84.8</v>
      </c>
      <c r="R10" s="27"/>
      <c r="S10" s="27"/>
      <c r="T10" s="27"/>
      <c r="U10" s="22">
        <f t="shared" si="1"/>
        <v>84.8</v>
      </c>
      <c r="V10" s="22">
        <f t="shared" si="2"/>
        <v>33.92</v>
      </c>
      <c r="W10" s="22">
        <f t="shared" si="3"/>
        <v>80.12</v>
      </c>
      <c r="X10" s="13" t="s">
        <v>39</v>
      </c>
      <c r="Y10" s="1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25" s="1" customFormat="1" ht="27.75" customHeight="1">
      <c r="A11" s="13">
        <v>7</v>
      </c>
      <c r="B11" s="14" t="s">
        <v>69</v>
      </c>
      <c r="C11" s="14" t="s">
        <v>29</v>
      </c>
      <c r="D11" s="15" t="s">
        <v>70</v>
      </c>
      <c r="E11" s="14" t="s">
        <v>31</v>
      </c>
      <c r="F11" s="14" t="s">
        <v>44</v>
      </c>
      <c r="G11" s="14" t="s">
        <v>33</v>
      </c>
      <c r="H11" s="14"/>
      <c r="I11" s="14" t="s">
        <v>45</v>
      </c>
      <c r="J11" s="14" t="s">
        <v>71</v>
      </c>
      <c r="K11" s="14" t="s">
        <v>72</v>
      </c>
      <c r="L11" s="14" t="s">
        <v>73</v>
      </c>
      <c r="M11" s="14">
        <v>84</v>
      </c>
      <c r="N11" s="14"/>
      <c r="O11" s="14">
        <v>84</v>
      </c>
      <c r="P11" s="22">
        <f t="shared" si="0"/>
        <v>50.4</v>
      </c>
      <c r="Q11" s="22">
        <v>83</v>
      </c>
      <c r="R11" s="27"/>
      <c r="S11" s="27"/>
      <c r="T11" s="27"/>
      <c r="U11" s="22">
        <f t="shared" si="1"/>
        <v>83</v>
      </c>
      <c r="V11" s="22">
        <f t="shared" si="2"/>
        <v>33.2</v>
      </c>
      <c r="W11" s="22">
        <f t="shared" si="3"/>
        <v>83.6</v>
      </c>
      <c r="X11" s="13" t="s">
        <v>39</v>
      </c>
      <c r="Y11" s="14"/>
    </row>
    <row r="12" spans="1:25" s="1" customFormat="1" ht="27.75" customHeight="1">
      <c r="A12" s="13">
        <v>8</v>
      </c>
      <c r="B12" s="14" t="s">
        <v>74</v>
      </c>
      <c r="C12" s="14" t="s">
        <v>29</v>
      </c>
      <c r="D12" s="15" t="s">
        <v>75</v>
      </c>
      <c r="E12" s="14" t="s">
        <v>43</v>
      </c>
      <c r="F12" s="14" t="s">
        <v>76</v>
      </c>
      <c r="G12" s="14" t="s">
        <v>62</v>
      </c>
      <c r="H12" s="14"/>
      <c r="I12" s="14" t="s">
        <v>77</v>
      </c>
      <c r="J12" s="14">
        <v>151046</v>
      </c>
      <c r="K12" s="14" t="s">
        <v>52</v>
      </c>
      <c r="L12" s="14" t="s">
        <v>78</v>
      </c>
      <c r="M12" s="14">
        <v>79</v>
      </c>
      <c r="N12" s="14"/>
      <c r="O12" s="14">
        <v>79</v>
      </c>
      <c r="P12" s="22">
        <f t="shared" si="0"/>
        <v>47.4</v>
      </c>
      <c r="Q12" s="22">
        <v>87.6</v>
      </c>
      <c r="R12" s="27"/>
      <c r="S12" s="27"/>
      <c r="T12" s="27"/>
      <c r="U12" s="22">
        <f t="shared" si="1"/>
        <v>87.6</v>
      </c>
      <c r="V12" s="22">
        <f t="shared" si="2"/>
        <v>35.04</v>
      </c>
      <c r="W12" s="22">
        <f t="shared" si="3"/>
        <v>82.44</v>
      </c>
      <c r="X12" s="13" t="s">
        <v>39</v>
      </c>
      <c r="Y12" s="14"/>
    </row>
    <row r="13" spans="1:25" s="1" customFormat="1" ht="27.75" customHeight="1">
      <c r="A13" s="13">
        <v>9</v>
      </c>
      <c r="B13" s="14" t="s">
        <v>79</v>
      </c>
      <c r="C13" s="14" t="s">
        <v>29</v>
      </c>
      <c r="D13" s="15" t="s">
        <v>80</v>
      </c>
      <c r="E13" s="14" t="s">
        <v>31</v>
      </c>
      <c r="F13" s="14" t="s">
        <v>81</v>
      </c>
      <c r="G13" s="14" t="s">
        <v>33</v>
      </c>
      <c r="H13" s="14"/>
      <c r="I13" s="14" t="s">
        <v>82</v>
      </c>
      <c r="J13" s="14" t="s">
        <v>83</v>
      </c>
      <c r="K13" s="14" t="s">
        <v>52</v>
      </c>
      <c r="L13" s="14" t="s">
        <v>84</v>
      </c>
      <c r="M13" s="14">
        <v>74</v>
      </c>
      <c r="N13" s="14"/>
      <c r="O13" s="14">
        <v>74</v>
      </c>
      <c r="P13" s="22">
        <f t="shared" si="0"/>
        <v>44.4</v>
      </c>
      <c r="Q13" s="22">
        <v>80</v>
      </c>
      <c r="R13" s="27"/>
      <c r="S13" s="27"/>
      <c r="T13" s="27"/>
      <c r="U13" s="22">
        <f t="shared" si="1"/>
        <v>80</v>
      </c>
      <c r="V13" s="22">
        <f t="shared" si="2"/>
        <v>32</v>
      </c>
      <c r="W13" s="22">
        <f t="shared" si="3"/>
        <v>76.4</v>
      </c>
      <c r="X13" s="13" t="s">
        <v>39</v>
      </c>
      <c r="Y13" s="14"/>
    </row>
    <row r="14" spans="1:25" s="1" customFormat="1" ht="27.75" customHeight="1">
      <c r="A14" s="13">
        <v>10</v>
      </c>
      <c r="B14" s="14" t="s">
        <v>85</v>
      </c>
      <c r="C14" s="14" t="s">
        <v>29</v>
      </c>
      <c r="D14" s="15" t="s">
        <v>86</v>
      </c>
      <c r="E14" s="14" t="s">
        <v>87</v>
      </c>
      <c r="F14" s="14" t="s">
        <v>88</v>
      </c>
      <c r="G14" s="14" t="s">
        <v>33</v>
      </c>
      <c r="H14" s="14"/>
      <c r="I14" s="14" t="s">
        <v>89</v>
      </c>
      <c r="J14" s="14" t="s">
        <v>90</v>
      </c>
      <c r="K14" s="14" t="s">
        <v>72</v>
      </c>
      <c r="L14" s="14" t="s">
        <v>91</v>
      </c>
      <c r="M14" s="14">
        <v>84</v>
      </c>
      <c r="N14" s="14"/>
      <c r="O14" s="14">
        <v>84</v>
      </c>
      <c r="P14" s="22">
        <f t="shared" si="0"/>
        <v>50.4</v>
      </c>
      <c r="Q14" s="22">
        <v>84.2</v>
      </c>
      <c r="R14" s="27"/>
      <c r="S14" s="27"/>
      <c r="T14" s="27"/>
      <c r="U14" s="22">
        <f t="shared" si="1"/>
        <v>84.2</v>
      </c>
      <c r="V14" s="22">
        <f t="shared" si="2"/>
        <v>33.68</v>
      </c>
      <c r="W14" s="22">
        <f t="shared" si="3"/>
        <v>84.08</v>
      </c>
      <c r="X14" s="13" t="s">
        <v>39</v>
      </c>
      <c r="Y14" s="14"/>
    </row>
    <row r="15" spans="1:25" s="1" customFormat="1" ht="27.75" customHeight="1">
      <c r="A15" s="13">
        <v>11</v>
      </c>
      <c r="B15" s="14" t="s">
        <v>92</v>
      </c>
      <c r="C15" s="14" t="s">
        <v>29</v>
      </c>
      <c r="D15" s="15" t="s">
        <v>93</v>
      </c>
      <c r="E15" s="14" t="s">
        <v>31</v>
      </c>
      <c r="F15" s="14" t="s">
        <v>94</v>
      </c>
      <c r="G15" s="14" t="s">
        <v>33</v>
      </c>
      <c r="H15" s="14" t="s">
        <v>34</v>
      </c>
      <c r="I15" s="14" t="s">
        <v>95</v>
      </c>
      <c r="J15" s="14" t="s">
        <v>96</v>
      </c>
      <c r="K15" s="14" t="s">
        <v>97</v>
      </c>
      <c r="L15" s="14" t="s">
        <v>98</v>
      </c>
      <c r="M15" s="14">
        <v>75</v>
      </c>
      <c r="N15" s="14"/>
      <c r="O15" s="14">
        <v>75</v>
      </c>
      <c r="P15" s="22">
        <f aca="true" t="shared" si="4" ref="P15:P23">O15*0.6</f>
        <v>45</v>
      </c>
      <c r="Q15" s="22">
        <v>85.4</v>
      </c>
      <c r="R15" s="27"/>
      <c r="S15" s="27"/>
      <c r="T15" s="27"/>
      <c r="U15" s="22">
        <f t="shared" si="1"/>
        <v>85.4</v>
      </c>
      <c r="V15" s="22">
        <f t="shared" si="2"/>
        <v>34.160000000000004</v>
      </c>
      <c r="W15" s="22">
        <f aca="true" t="shared" si="5" ref="W15:W23">P15+V15</f>
        <v>79.16</v>
      </c>
      <c r="X15" s="13" t="s">
        <v>39</v>
      </c>
      <c r="Y15" s="14"/>
    </row>
    <row r="16" spans="1:25" s="1" customFormat="1" ht="27.75" customHeight="1">
      <c r="A16" s="13">
        <v>12</v>
      </c>
      <c r="B16" s="14" t="s">
        <v>99</v>
      </c>
      <c r="C16" s="14" t="s">
        <v>29</v>
      </c>
      <c r="D16" s="15" t="s">
        <v>86</v>
      </c>
      <c r="E16" s="14" t="s">
        <v>100</v>
      </c>
      <c r="F16" s="14" t="s">
        <v>101</v>
      </c>
      <c r="G16" s="14" t="s">
        <v>62</v>
      </c>
      <c r="H16" s="14"/>
      <c r="I16" s="14" t="s">
        <v>102</v>
      </c>
      <c r="J16" s="14" t="s">
        <v>103</v>
      </c>
      <c r="K16" s="14" t="s">
        <v>68</v>
      </c>
      <c r="L16" s="14" t="s">
        <v>104</v>
      </c>
      <c r="M16" s="14">
        <v>76</v>
      </c>
      <c r="N16" s="14"/>
      <c r="O16" s="14">
        <v>76</v>
      </c>
      <c r="P16" s="22">
        <f t="shared" si="4"/>
        <v>45.6</v>
      </c>
      <c r="Q16" s="22">
        <v>83.2</v>
      </c>
      <c r="R16" s="27"/>
      <c r="S16" s="27"/>
      <c r="T16" s="27"/>
      <c r="U16" s="22">
        <f t="shared" si="1"/>
        <v>83.2</v>
      </c>
      <c r="V16" s="22">
        <f t="shared" si="2"/>
        <v>33.28</v>
      </c>
      <c r="W16" s="22">
        <f t="shared" si="5"/>
        <v>78.88</v>
      </c>
      <c r="X16" s="13" t="s">
        <v>39</v>
      </c>
      <c r="Y16" s="14"/>
    </row>
    <row r="17" spans="1:25" s="1" customFormat="1" ht="27.75" customHeight="1">
      <c r="A17" s="13">
        <v>13</v>
      </c>
      <c r="B17" s="14" t="s">
        <v>105</v>
      </c>
      <c r="C17" s="14" t="s">
        <v>29</v>
      </c>
      <c r="D17" s="15" t="s">
        <v>93</v>
      </c>
      <c r="E17" s="14" t="s">
        <v>106</v>
      </c>
      <c r="F17" s="14" t="s">
        <v>107</v>
      </c>
      <c r="G17" s="14" t="s">
        <v>62</v>
      </c>
      <c r="H17" s="14"/>
      <c r="I17" s="14" t="s">
        <v>108</v>
      </c>
      <c r="J17" s="14">
        <v>151053</v>
      </c>
      <c r="K17" s="14" t="s">
        <v>64</v>
      </c>
      <c r="L17" s="14" t="s">
        <v>109</v>
      </c>
      <c r="M17" s="14">
        <v>74</v>
      </c>
      <c r="N17" s="14"/>
      <c r="O17" s="14">
        <v>74</v>
      </c>
      <c r="P17" s="22">
        <f t="shared" si="4"/>
        <v>44.4</v>
      </c>
      <c r="Q17" s="22">
        <v>85.8</v>
      </c>
      <c r="R17" s="27"/>
      <c r="S17" s="27"/>
      <c r="T17" s="27"/>
      <c r="U17" s="22">
        <f t="shared" si="1"/>
        <v>85.8</v>
      </c>
      <c r="V17" s="22">
        <f t="shared" si="2"/>
        <v>34.32</v>
      </c>
      <c r="W17" s="22">
        <f t="shared" si="5"/>
        <v>78.72</v>
      </c>
      <c r="X17" s="13" t="s">
        <v>39</v>
      </c>
      <c r="Y17" s="14"/>
    </row>
    <row r="18" spans="1:25" s="1" customFormat="1" ht="27.75" customHeight="1">
      <c r="A18" s="13">
        <v>14</v>
      </c>
      <c r="B18" s="14" t="s">
        <v>110</v>
      </c>
      <c r="C18" s="14" t="s">
        <v>29</v>
      </c>
      <c r="D18" s="15" t="s">
        <v>111</v>
      </c>
      <c r="E18" s="14" t="s">
        <v>112</v>
      </c>
      <c r="F18" s="14" t="s">
        <v>113</v>
      </c>
      <c r="G18" s="14" t="s">
        <v>62</v>
      </c>
      <c r="H18" s="14"/>
      <c r="I18" s="14" t="s">
        <v>114</v>
      </c>
      <c r="J18" s="14" t="s">
        <v>115</v>
      </c>
      <c r="K18" s="14" t="s">
        <v>64</v>
      </c>
      <c r="L18" s="14" t="s">
        <v>116</v>
      </c>
      <c r="M18" s="14">
        <v>72</v>
      </c>
      <c r="N18" s="14">
        <v>2</v>
      </c>
      <c r="O18" s="14">
        <v>74</v>
      </c>
      <c r="P18" s="22">
        <f t="shared" si="4"/>
        <v>44.4</v>
      </c>
      <c r="Q18" s="22">
        <v>88.4</v>
      </c>
      <c r="R18" s="27">
        <f>Q18*0.7</f>
        <v>61.88</v>
      </c>
      <c r="S18" s="27">
        <v>81</v>
      </c>
      <c r="T18" s="27">
        <f>S18*0.3</f>
        <v>24.3</v>
      </c>
      <c r="U18" s="22">
        <f>R18+T18</f>
        <v>86.18</v>
      </c>
      <c r="V18" s="22">
        <f t="shared" si="2"/>
        <v>34.472</v>
      </c>
      <c r="W18" s="22">
        <f t="shared" si="5"/>
        <v>78.872</v>
      </c>
      <c r="X18" s="13" t="s">
        <v>39</v>
      </c>
      <c r="Y18" s="14"/>
    </row>
    <row r="19" spans="1:25" s="1" customFormat="1" ht="27.75" customHeight="1">
      <c r="A19" s="13">
        <v>15</v>
      </c>
      <c r="B19" s="14" t="s">
        <v>117</v>
      </c>
      <c r="C19" s="14" t="s">
        <v>29</v>
      </c>
      <c r="D19" s="15" t="s">
        <v>118</v>
      </c>
      <c r="E19" s="14" t="s">
        <v>87</v>
      </c>
      <c r="F19" s="14" t="s">
        <v>119</v>
      </c>
      <c r="G19" s="14" t="s">
        <v>62</v>
      </c>
      <c r="H19" s="14"/>
      <c r="I19" s="14" t="s">
        <v>120</v>
      </c>
      <c r="J19" s="14" t="s">
        <v>121</v>
      </c>
      <c r="K19" s="14" t="s">
        <v>97</v>
      </c>
      <c r="L19" s="14" t="s">
        <v>122</v>
      </c>
      <c r="M19" s="14">
        <v>85</v>
      </c>
      <c r="N19" s="14"/>
      <c r="O19" s="14">
        <v>85</v>
      </c>
      <c r="P19" s="22">
        <f t="shared" si="4"/>
        <v>51</v>
      </c>
      <c r="Q19" s="22">
        <v>85.2</v>
      </c>
      <c r="R19" s="27"/>
      <c r="S19" s="27"/>
      <c r="T19" s="27"/>
      <c r="U19" s="22">
        <f aca="true" t="shared" si="6" ref="U19:U23">Q19</f>
        <v>85.2</v>
      </c>
      <c r="V19" s="22">
        <f t="shared" si="2"/>
        <v>34.080000000000005</v>
      </c>
      <c r="W19" s="22">
        <f t="shared" si="5"/>
        <v>85.08000000000001</v>
      </c>
      <c r="X19" s="13" t="s">
        <v>39</v>
      </c>
      <c r="Y19" s="14"/>
    </row>
    <row r="20" spans="1:25" s="1" customFormat="1" ht="27.75" customHeight="1">
      <c r="A20" s="13">
        <v>16</v>
      </c>
      <c r="B20" s="14" t="s">
        <v>123</v>
      </c>
      <c r="C20" s="14" t="s">
        <v>29</v>
      </c>
      <c r="D20" s="15" t="s">
        <v>124</v>
      </c>
      <c r="E20" s="14" t="s">
        <v>125</v>
      </c>
      <c r="F20" s="14" t="s">
        <v>119</v>
      </c>
      <c r="G20" s="14" t="s">
        <v>62</v>
      </c>
      <c r="H20" s="14"/>
      <c r="I20" s="14" t="s">
        <v>63</v>
      </c>
      <c r="J20" s="14" t="s">
        <v>121</v>
      </c>
      <c r="K20" s="14" t="s">
        <v>126</v>
      </c>
      <c r="L20" s="14" t="s">
        <v>122</v>
      </c>
      <c r="M20" s="14">
        <v>73</v>
      </c>
      <c r="N20" s="14">
        <v>11</v>
      </c>
      <c r="O20" s="14">
        <v>84</v>
      </c>
      <c r="P20" s="22">
        <f t="shared" si="4"/>
        <v>50.4</v>
      </c>
      <c r="Q20" s="22">
        <v>85.8</v>
      </c>
      <c r="R20" s="27"/>
      <c r="S20" s="27"/>
      <c r="T20" s="27"/>
      <c r="U20" s="22">
        <f t="shared" si="6"/>
        <v>85.8</v>
      </c>
      <c r="V20" s="22">
        <f t="shared" si="2"/>
        <v>34.32</v>
      </c>
      <c r="W20" s="22">
        <f t="shared" si="5"/>
        <v>84.72</v>
      </c>
      <c r="X20" s="13" t="s">
        <v>39</v>
      </c>
      <c r="Y20" s="14"/>
    </row>
    <row r="21" spans="1:25" s="1" customFormat="1" ht="27.75" customHeight="1">
      <c r="A21" s="13">
        <v>17</v>
      </c>
      <c r="B21" s="14" t="s">
        <v>127</v>
      </c>
      <c r="C21" s="14" t="s">
        <v>41</v>
      </c>
      <c r="D21" s="15" t="s">
        <v>128</v>
      </c>
      <c r="E21" s="14" t="s">
        <v>129</v>
      </c>
      <c r="F21" s="14" t="s">
        <v>119</v>
      </c>
      <c r="G21" s="14" t="s">
        <v>62</v>
      </c>
      <c r="H21" s="14"/>
      <c r="I21" s="14" t="s">
        <v>63</v>
      </c>
      <c r="J21" s="14">
        <v>151055</v>
      </c>
      <c r="K21" s="14" t="s">
        <v>130</v>
      </c>
      <c r="L21" s="14" t="s">
        <v>122</v>
      </c>
      <c r="M21" s="14">
        <v>81</v>
      </c>
      <c r="N21" s="14"/>
      <c r="O21" s="14">
        <v>81</v>
      </c>
      <c r="P21" s="22">
        <f t="shared" si="4"/>
        <v>48.6</v>
      </c>
      <c r="Q21" s="22">
        <v>86.4</v>
      </c>
      <c r="R21" s="27"/>
      <c r="S21" s="27"/>
      <c r="T21" s="27"/>
      <c r="U21" s="22">
        <f t="shared" si="6"/>
        <v>86.4</v>
      </c>
      <c r="V21" s="22">
        <f t="shared" si="2"/>
        <v>34.56</v>
      </c>
      <c r="W21" s="22">
        <f t="shared" si="5"/>
        <v>83.16</v>
      </c>
      <c r="X21" s="13" t="s">
        <v>39</v>
      </c>
      <c r="Y21" s="14"/>
    </row>
    <row r="22" spans="1:25" s="1" customFormat="1" ht="27.75" customHeight="1">
      <c r="A22" s="13">
        <v>18</v>
      </c>
      <c r="B22" s="14" t="s">
        <v>131</v>
      </c>
      <c r="C22" s="14" t="s">
        <v>29</v>
      </c>
      <c r="D22" s="15" t="s">
        <v>132</v>
      </c>
      <c r="E22" s="14" t="s">
        <v>56</v>
      </c>
      <c r="F22" s="14" t="s">
        <v>133</v>
      </c>
      <c r="G22" s="14" t="s">
        <v>33</v>
      </c>
      <c r="H22" s="14"/>
      <c r="I22" s="14" t="s">
        <v>120</v>
      </c>
      <c r="J22" s="14">
        <v>151055</v>
      </c>
      <c r="K22" s="14" t="s">
        <v>130</v>
      </c>
      <c r="L22" s="14" t="s">
        <v>122</v>
      </c>
      <c r="M22" s="14">
        <v>78</v>
      </c>
      <c r="N22" s="14"/>
      <c r="O22" s="14">
        <v>78</v>
      </c>
      <c r="P22" s="22">
        <f t="shared" si="4"/>
        <v>46.8</v>
      </c>
      <c r="Q22" s="22">
        <v>89.6</v>
      </c>
      <c r="R22" s="27"/>
      <c r="S22" s="27"/>
      <c r="T22" s="27"/>
      <c r="U22" s="22">
        <f t="shared" si="6"/>
        <v>89.6</v>
      </c>
      <c r="V22" s="22">
        <f t="shared" si="2"/>
        <v>35.839999999999996</v>
      </c>
      <c r="W22" s="22">
        <f t="shared" si="5"/>
        <v>82.63999999999999</v>
      </c>
      <c r="X22" s="13" t="s">
        <v>39</v>
      </c>
      <c r="Y22" s="14"/>
    </row>
    <row r="23" spans="1:25" s="1" customFormat="1" ht="27.75" customHeight="1">
      <c r="A23" s="13">
        <v>19</v>
      </c>
      <c r="B23" s="14" t="s">
        <v>134</v>
      </c>
      <c r="C23" s="14" t="s">
        <v>29</v>
      </c>
      <c r="D23" s="15" t="s">
        <v>135</v>
      </c>
      <c r="E23" s="14" t="s">
        <v>31</v>
      </c>
      <c r="F23" s="14" t="s">
        <v>61</v>
      </c>
      <c r="G23" s="14" t="s">
        <v>62</v>
      </c>
      <c r="H23" s="14"/>
      <c r="I23" s="14" t="s">
        <v>63</v>
      </c>
      <c r="J23" s="14" t="s">
        <v>121</v>
      </c>
      <c r="K23" s="14" t="s">
        <v>136</v>
      </c>
      <c r="L23" s="14" t="s">
        <v>122</v>
      </c>
      <c r="M23" s="14">
        <v>79</v>
      </c>
      <c r="N23" s="14"/>
      <c r="O23" s="14">
        <v>79</v>
      </c>
      <c r="P23" s="22">
        <f t="shared" si="4"/>
        <v>47.4</v>
      </c>
      <c r="Q23" s="22">
        <v>86</v>
      </c>
      <c r="R23" s="27"/>
      <c r="S23" s="27"/>
      <c r="T23" s="27"/>
      <c r="U23" s="22">
        <f t="shared" si="6"/>
        <v>86</v>
      </c>
      <c r="V23" s="22">
        <f t="shared" si="2"/>
        <v>34.4</v>
      </c>
      <c r="W23" s="22">
        <f t="shared" si="5"/>
        <v>81.8</v>
      </c>
      <c r="X23" s="13" t="s">
        <v>39</v>
      </c>
      <c r="Y23" s="14"/>
    </row>
    <row r="24" spans="1:25" s="1" customFormat="1" ht="27.75" customHeight="1">
      <c r="A24" s="13">
        <v>20</v>
      </c>
      <c r="B24" s="14" t="s">
        <v>137</v>
      </c>
      <c r="C24" s="14" t="s">
        <v>29</v>
      </c>
      <c r="D24" s="15" t="s">
        <v>124</v>
      </c>
      <c r="E24" s="14" t="s">
        <v>138</v>
      </c>
      <c r="F24" s="14" t="s">
        <v>139</v>
      </c>
      <c r="G24" s="14" t="s">
        <v>62</v>
      </c>
      <c r="H24" s="14"/>
      <c r="I24" s="14" t="s">
        <v>140</v>
      </c>
      <c r="J24" s="14" t="s">
        <v>141</v>
      </c>
      <c r="K24" s="14" t="s">
        <v>142</v>
      </c>
      <c r="L24" s="14" t="s">
        <v>143</v>
      </c>
      <c r="M24" s="14">
        <v>74</v>
      </c>
      <c r="N24" s="14">
        <v>13</v>
      </c>
      <c r="O24" s="14">
        <v>87</v>
      </c>
      <c r="P24" s="22">
        <f aca="true" t="shared" si="7" ref="P24:P32">O24*0.6</f>
        <v>52.199999999999996</v>
      </c>
      <c r="Q24" s="22">
        <v>84.2</v>
      </c>
      <c r="R24" s="27"/>
      <c r="S24" s="27"/>
      <c r="T24" s="27"/>
      <c r="U24" s="22">
        <f aca="true" t="shared" si="8" ref="U24:U29">Q24</f>
        <v>84.2</v>
      </c>
      <c r="V24" s="22">
        <f aca="true" t="shared" si="9" ref="V24:V32">U24*0.4</f>
        <v>33.68</v>
      </c>
      <c r="W24" s="22">
        <f aca="true" t="shared" si="10" ref="W24:W32">P24+V24</f>
        <v>85.88</v>
      </c>
      <c r="X24" s="13" t="s">
        <v>39</v>
      </c>
      <c r="Y24" s="14"/>
    </row>
    <row r="25" spans="1:25" s="1" customFormat="1" ht="27.75" customHeight="1">
      <c r="A25" s="13">
        <v>21</v>
      </c>
      <c r="B25" s="14" t="s">
        <v>144</v>
      </c>
      <c r="C25" s="14" t="s">
        <v>29</v>
      </c>
      <c r="D25" s="15" t="s">
        <v>145</v>
      </c>
      <c r="E25" s="14" t="s">
        <v>87</v>
      </c>
      <c r="F25" s="14" t="s">
        <v>119</v>
      </c>
      <c r="G25" s="14" t="s">
        <v>62</v>
      </c>
      <c r="H25" s="14"/>
      <c r="I25" s="14" t="s">
        <v>140</v>
      </c>
      <c r="J25" s="14" t="s">
        <v>141</v>
      </c>
      <c r="K25" s="14" t="s">
        <v>130</v>
      </c>
      <c r="L25" s="14" t="s">
        <v>143</v>
      </c>
      <c r="M25" s="14">
        <v>84</v>
      </c>
      <c r="N25" s="14"/>
      <c r="O25" s="14">
        <v>84</v>
      </c>
      <c r="P25" s="22">
        <f t="shared" si="7"/>
        <v>50.4</v>
      </c>
      <c r="Q25" s="22">
        <v>83.6</v>
      </c>
      <c r="R25" s="27"/>
      <c r="S25" s="27"/>
      <c r="T25" s="27"/>
      <c r="U25" s="22">
        <f t="shared" si="8"/>
        <v>83.6</v>
      </c>
      <c r="V25" s="22">
        <f t="shared" si="9"/>
        <v>33.44</v>
      </c>
      <c r="W25" s="22">
        <f t="shared" si="10"/>
        <v>83.84</v>
      </c>
      <c r="X25" s="13" t="s">
        <v>39</v>
      </c>
      <c r="Y25" s="14"/>
    </row>
    <row r="26" spans="1:25" s="1" customFormat="1" ht="27.75" customHeight="1">
      <c r="A26" s="13">
        <v>22</v>
      </c>
      <c r="B26" s="14" t="s">
        <v>146</v>
      </c>
      <c r="C26" s="14" t="s">
        <v>29</v>
      </c>
      <c r="D26" s="15" t="s">
        <v>147</v>
      </c>
      <c r="E26" s="14" t="s">
        <v>56</v>
      </c>
      <c r="F26" s="14" t="s">
        <v>133</v>
      </c>
      <c r="G26" s="14" t="s">
        <v>33</v>
      </c>
      <c r="H26" s="14" t="s">
        <v>34</v>
      </c>
      <c r="I26" s="14" t="s">
        <v>140</v>
      </c>
      <c r="J26" s="14" t="s">
        <v>141</v>
      </c>
      <c r="K26" s="14" t="s">
        <v>64</v>
      </c>
      <c r="L26" s="14" t="s">
        <v>143</v>
      </c>
      <c r="M26" s="14">
        <v>80</v>
      </c>
      <c r="N26" s="14"/>
      <c r="O26" s="14">
        <v>80</v>
      </c>
      <c r="P26" s="22">
        <f t="shared" si="7"/>
        <v>48</v>
      </c>
      <c r="Q26" s="22">
        <v>85.4</v>
      </c>
      <c r="R26" s="27"/>
      <c r="S26" s="27"/>
      <c r="T26" s="27"/>
      <c r="U26" s="22">
        <f t="shared" si="8"/>
        <v>85.4</v>
      </c>
      <c r="V26" s="22">
        <f t="shared" si="9"/>
        <v>34.160000000000004</v>
      </c>
      <c r="W26" s="22">
        <f t="shared" si="10"/>
        <v>82.16</v>
      </c>
      <c r="X26" s="13" t="s">
        <v>39</v>
      </c>
      <c r="Y26" s="14"/>
    </row>
    <row r="27" spans="1:25" s="1" customFormat="1" ht="27.75" customHeight="1">
      <c r="A27" s="13">
        <v>23</v>
      </c>
      <c r="B27" s="14" t="s">
        <v>148</v>
      </c>
      <c r="C27" s="14" t="s">
        <v>29</v>
      </c>
      <c r="D27" s="15" t="s">
        <v>149</v>
      </c>
      <c r="E27" s="14" t="s">
        <v>60</v>
      </c>
      <c r="F27" s="14" t="s">
        <v>119</v>
      </c>
      <c r="G27" s="14" t="s">
        <v>62</v>
      </c>
      <c r="H27" s="14"/>
      <c r="I27" s="14" t="s">
        <v>140</v>
      </c>
      <c r="J27" s="14" t="s">
        <v>141</v>
      </c>
      <c r="K27" s="14" t="s">
        <v>126</v>
      </c>
      <c r="L27" s="14" t="s">
        <v>143</v>
      </c>
      <c r="M27" s="14">
        <v>81</v>
      </c>
      <c r="N27" s="14"/>
      <c r="O27" s="14">
        <v>81</v>
      </c>
      <c r="P27" s="22">
        <f t="shared" si="7"/>
        <v>48.6</v>
      </c>
      <c r="Q27" s="22">
        <v>83.2</v>
      </c>
      <c r="R27" s="27"/>
      <c r="S27" s="27"/>
      <c r="T27" s="27"/>
      <c r="U27" s="22">
        <f t="shared" si="8"/>
        <v>83.2</v>
      </c>
      <c r="V27" s="22">
        <f t="shared" si="9"/>
        <v>33.28</v>
      </c>
      <c r="W27" s="22">
        <f t="shared" si="10"/>
        <v>81.88</v>
      </c>
      <c r="X27" s="13" t="s">
        <v>39</v>
      </c>
      <c r="Y27" s="14"/>
    </row>
    <row r="28" spans="1:25" s="1" customFormat="1" ht="27.75" customHeight="1">
      <c r="A28" s="13">
        <v>24</v>
      </c>
      <c r="B28" s="14" t="s">
        <v>150</v>
      </c>
      <c r="C28" s="14" t="s">
        <v>29</v>
      </c>
      <c r="D28" s="15" t="s">
        <v>151</v>
      </c>
      <c r="E28" s="14" t="s">
        <v>152</v>
      </c>
      <c r="F28" s="14" t="s">
        <v>119</v>
      </c>
      <c r="G28" s="14" t="s">
        <v>62</v>
      </c>
      <c r="H28" s="14"/>
      <c r="I28" s="14" t="s">
        <v>153</v>
      </c>
      <c r="J28" s="14" t="s">
        <v>141</v>
      </c>
      <c r="K28" s="14" t="s">
        <v>136</v>
      </c>
      <c r="L28" s="14" t="s">
        <v>143</v>
      </c>
      <c r="M28" s="14">
        <v>79</v>
      </c>
      <c r="N28" s="14"/>
      <c r="O28" s="14">
        <v>79</v>
      </c>
      <c r="P28" s="22">
        <f t="shared" si="7"/>
        <v>47.4</v>
      </c>
      <c r="Q28" s="22">
        <v>85.4</v>
      </c>
      <c r="R28" s="27"/>
      <c r="S28" s="27"/>
      <c r="T28" s="27"/>
      <c r="U28" s="22">
        <f t="shared" si="8"/>
        <v>85.4</v>
      </c>
      <c r="V28" s="22">
        <f t="shared" si="9"/>
        <v>34.160000000000004</v>
      </c>
      <c r="W28" s="22">
        <f t="shared" si="10"/>
        <v>81.56</v>
      </c>
      <c r="X28" s="13" t="s">
        <v>39</v>
      </c>
      <c r="Y28" s="14"/>
    </row>
    <row r="29" spans="1:25" s="1" customFormat="1" ht="27.75" customHeight="1">
      <c r="A29" s="13">
        <v>25</v>
      </c>
      <c r="B29" s="14" t="s">
        <v>154</v>
      </c>
      <c r="C29" s="14" t="s">
        <v>29</v>
      </c>
      <c r="D29" s="15" t="s">
        <v>155</v>
      </c>
      <c r="E29" s="14" t="s">
        <v>56</v>
      </c>
      <c r="F29" s="14" t="s">
        <v>133</v>
      </c>
      <c r="G29" s="14" t="s">
        <v>33</v>
      </c>
      <c r="H29" s="14"/>
      <c r="I29" s="14" t="s">
        <v>153</v>
      </c>
      <c r="J29" s="14" t="s">
        <v>141</v>
      </c>
      <c r="K29" s="14" t="s">
        <v>68</v>
      </c>
      <c r="L29" s="14" t="s">
        <v>143</v>
      </c>
      <c r="M29" s="14">
        <v>79</v>
      </c>
      <c r="N29" s="14"/>
      <c r="O29" s="14">
        <v>79</v>
      </c>
      <c r="P29" s="22">
        <f t="shared" si="7"/>
        <v>47.4</v>
      </c>
      <c r="Q29" s="22">
        <v>82.6</v>
      </c>
      <c r="R29" s="27"/>
      <c r="S29" s="27"/>
      <c r="T29" s="27"/>
      <c r="U29" s="22">
        <f t="shared" si="8"/>
        <v>82.6</v>
      </c>
      <c r="V29" s="22">
        <f t="shared" si="9"/>
        <v>33.04</v>
      </c>
      <c r="W29" s="22">
        <f t="shared" si="10"/>
        <v>80.44</v>
      </c>
      <c r="X29" s="13" t="s">
        <v>39</v>
      </c>
      <c r="Y29" s="14"/>
    </row>
    <row r="30" spans="1:25" s="1" customFormat="1" ht="27.75" customHeight="1">
      <c r="A30" s="13">
        <v>26</v>
      </c>
      <c r="B30" s="14" t="s">
        <v>156</v>
      </c>
      <c r="C30" s="14" t="s">
        <v>29</v>
      </c>
      <c r="D30" s="15" t="s">
        <v>147</v>
      </c>
      <c r="E30" s="14" t="s">
        <v>50</v>
      </c>
      <c r="F30" s="14" t="s">
        <v>157</v>
      </c>
      <c r="G30" s="14" t="s">
        <v>33</v>
      </c>
      <c r="H30" s="14" t="s">
        <v>34</v>
      </c>
      <c r="I30" s="14" t="s">
        <v>158</v>
      </c>
      <c r="J30" s="14" t="s">
        <v>159</v>
      </c>
      <c r="K30" s="14" t="s">
        <v>97</v>
      </c>
      <c r="L30" s="14" t="s">
        <v>160</v>
      </c>
      <c r="M30" s="14">
        <v>82</v>
      </c>
      <c r="N30" s="14"/>
      <c r="O30" s="14">
        <v>82</v>
      </c>
      <c r="P30" s="22">
        <f t="shared" si="7"/>
        <v>49.199999999999996</v>
      </c>
      <c r="Q30" s="28">
        <v>86.8</v>
      </c>
      <c r="R30" s="29">
        <f aca="true" t="shared" si="11" ref="R30:R32">Q30*0.7</f>
        <v>60.75999999999999</v>
      </c>
      <c r="S30" s="30">
        <v>85.3</v>
      </c>
      <c r="T30" s="29">
        <f aca="true" t="shared" si="12" ref="T30:T32">S30*0.3</f>
        <v>25.59</v>
      </c>
      <c r="U30" s="13">
        <f aca="true" t="shared" si="13" ref="U30:U32">R30+T30</f>
        <v>86.35</v>
      </c>
      <c r="V30" s="13">
        <f t="shared" si="9"/>
        <v>34.54</v>
      </c>
      <c r="W30" s="22">
        <f t="shared" si="10"/>
        <v>83.74</v>
      </c>
      <c r="X30" s="13" t="s">
        <v>39</v>
      </c>
      <c r="Y30" s="14"/>
    </row>
    <row r="31" spans="1:25" s="1" customFormat="1" ht="27.75" customHeight="1">
      <c r="A31" s="13">
        <v>27</v>
      </c>
      <c r="B31" s="14" t="s">
        <v>161</v>
      </c>
      <c r="C31" s="14" t="s">
        <v>29</v>
      </c>
      <c r="D31" s="15" t="s">
        <v>162</v>
      </c>
      <c r="E31" s="14" t="s">
        <v>138</v>
      </c>
      <c r="F31" s="14" t="s">
        <v>163</v>
      </c>
      <c r="G31" s="14" t="s">
        <v>33</v>
      </c>
      <c r="H31" s="14" t="s">
        <v>34</v>
      </c>
      <c r="I31" s="14" t="s">
        <v>158</v>
      </c>
      <c r="J31" s="14" t="s">
        <v>159</v>
      </c>
      <c r="K31" s="14" t="s">
        <v>164</v>
      </c>
      <c r="L31" s="14" t="s">
        <v>160</v>
      </c>
      <c r="M31" s="14">
        <v>81</v>
      </c>
      <c r="N31" s="14"/>
      <c r="O31" s="14">
        <v>81</v>
      </c>
      <c r="P31" s="22">
        <f t="shared" si="7"/>
        <v>48.6</v>
      </c>
      <c r="Q31" s="28">
        <v>87</v>
      </c>
      <c r="R31" s="30">
        <f t="shared" si="11"/>
        <v>60.9</v>
      </c>
      <c r="S31" s="30">
        <v>84.7</v>
      </c>
      <c r="T31" s="29">
        <f t="shared" si="12"/>
        <v>25.41</v>
      </c>
      <c r="U31" s="13">
        <f t="shared" si="13"/>
        <v>86.31</v>
      </c>
      <c r="V31" s="31">
        <f t="shared" si="9"/>
        <v>34.524</v>
      </c>
      <c r="W31" s="22">
        <f t="shared" si="10"/>
        <v>83.124</v>
      </c>
      <c r="X31" s="13" t="s">
        <v>39</v>
      </c>
      <c r="Y31" s="14"/>
    </row>
    <row r="32" spans="1:25" s="1" customFormat="1" ht="27.75" customHeight="1">
      <c r="A32" s="13">
        <v>28</v>
      </c>
      <c r="B32" s="14" t="s">
        <v>165</v>
      </c>
      <c r="C32" s="14" t="s">
        <v>29</v>
      </c>
      <c r="D32" s="15" t="s">
        <v>166</v>
      </c>
      <c r="E32" s="14" t="s">
        <v>167</v>
      </c>
      <c r="F32" s="14" t="s">
        <v>168</v>
      </c>
      <c r="G32" s="14" t="s">
        <v>62</v>
      </c>
      <c r="H32" s="14"/>
      <c r="I32" s="14" t="s">
        <v>169</v>
      </c>
      <c r="J32" s="14" t="s">
        <v>170</v>
      </c>
      <c r="K32" s="14" t="s">
        <v>171</v>
      </c>
      <c r="L32" s="14" t="s">
        <v>172</v>
      </c>
      <c r="M32" s="14">
        <v>71</v>
      </c>
      <c r="N32" s="14"/>
      <c r="O32" s="14">
        <v>71</v>
      </c>
      <c r="P32" s="22">
        <f t="shared" si="7"/>
        <v>42.6</v>
      </c>
      <c r="Q32" s="28">
        <v>84.2</v>
      </c>
      <c r="R32" s="27">
        <f t="shared" si="11"/>
        <v>58.94</v>
      </c>
      <c r="S32" s="27">
        <v>86.5</v>
      </c>
      <c r="T32" s="27">
        <f t="shared" si="12"/>
        <v>25.95</v>
      </c>
      <c r="U32" s="22">
        <f t="shared" si="13"/>
        <v>84.89</v>
      </c>
      <c r="V32" s="22">
        <f t="shared" si="9"/>
        <v>33.956</v>
      </c>
      <c r="W32" s="22">
        <f t="shared" si="10"/>
        <v>76.55600000000001</v>
      </c>
      <c r="X32" s="13" t="s">
        <v>39</v>
      </c>
      <c r="Y32" s="14"/>
    </row>
    <row r="33" spans="1:25" s="1" customFormat="1" ht="27.75" customHeight="1">
      <c r="A33" s="13">
        <v>29</v>
      </c>
      <c r="B33" s="14" t="s">
        <v>173</v>
      </c>
      <c r="C33" s="14" t="s">
        <v>29</v>
      </c>
      <c r="D33" s="15" t="s">
        <v>174</v>
      </c>
      <c r="E33" s="14" t="s">
        <v>175</v>
      </c>
      <c r="F33" s="14" t="s">
        <v>176</v>
      </c>
      <c r="G33" s="14" t="s">
        <v>62</v>
      </c>
      <c r="H33" s="14"/>
      <c r="I33" s="14" t="s">
        <v>177</v>
      </c>
      <c r="J33" s="14" t="s">
        <v>178</v>
      </c>
      <c r="K33" s="14" t="s">
        <v>179</v>
      </c>
      <c r="L33" s="14" t="s">
        <v>180</v>
      </c>
      <c r="M33" s="14">
        <v>78</v>
      </c>
      <c r="N33" s="14"/>
      <c r="O33" s="14">
        <v>78</v>
      </c>
      <c r="P33" s="22">
        <f aca="true" t="shared" si="14" ref="P33:P44">O33*0.6</f>
        <v>46.8</v>
      </c>
      <c r="Q33" s="28">
        <v>83</v>
      </c>
      <c r="R33" s="13"/>
      <c r="S33" s="13"/>
      <c r="T33" s="13"/>
      <c r="U33" s="22">
        <f aca="true" t="shared" si="15" ref="U33:U44">Q33</f>
        <v>83</v>
      </c>
      <c r="V33" s="22">
        <f aca="true" t="shared" si="16" ref="V33:V44">U33*0.4</f>
        <v>33.2</v>
      </c>
      <c r="W33" s="22">
        <f aca="true" t="shared" si="17" ref="W33:W44">P33+V33</f>
        <v>80</v>
      </c>
      <c r="X33" s="13" t="s">
        <v>39</v>
      </c>
      <c r="Y33" s="14"/>
    </row>
    <row r="34" spans="1:25" s="1" customFormat="1" ht="27.75" customHeight="1">
      <c r="A34" s="13">
        <v>30</v>
      </c>
      <c r="B34" s="14" t="s">
        <v>181</v>
      </c>
      <c r="C34" s="14" t="s">
        <v>29</v>
      </c>
      <c r="D34" s="15" t="s">
        <v>182</v>
      </c>
      <c r="E34" s="14" t="s">
        <v>50</v>
      </c>
      <c r="F34" s="14" t="s">
        <v>183</v>
      </c>
      <c r="G34" s="14" t="s">
        <v>62</v>
      </c>
      <c r="H34" s="14"/>
      <c r="I34" s="14" t="s">
        <v>184</v>
      </c>
      <c r="J34" s="14" t="s">
        <v>185</v>
      </c>
      <c r="K34" s="14" t="s">
        <v>186</v>
      </c>
      <c r="L34" s="14" t="s">
        <v>187</v>
      </c>
      <c r="M34" s="14">
        <v>76</v>
      </c>
      <c r="N34" s="14"/>
      <c r="O34" s="14">
        <v>76</v>
      </c>
      <c r="P34" s="22">
        <f t="shared" si="14"/>
        <v>45.6</v>
      </c>
      <c r="Q34" s="28">
        <v>86.2</v>
      </c>
      <c r="R34" s="13"/>
      <c r="S34" s="13"/>
      <c r="T34" s="13"/>
      <c r="U34" s="28">
        <f t="shared" si="15"/>
        <v>86.2</v>
      </c>
      <c r="V34" s="28">
        <f t="shared" si="16"/>
        <v>34.480000000000004</v>
      </c>
      <c r="W34" s="22">
        <f t="shared" si="17"/>
        <v>80.08000000000001</v>
      </c>
      <c r="X34" s="13" t="s">
        <v>39</v>
      </c>
      <c r="Y34" s="14"/>
    </row>
    <row r="35" spans="1:25" s="1" customFormat="1" ht="27.75" customHeight="1">
      <c r="A35" s="13">
        <v>31</v>
      </c>
      <c r="B35" s="14" t="s">
        <v>188</v>
      </c>
      <c r="C35" s="14" t="s">
        <v>29</v>
      </c>
      <c r="D35" s="15" t="s">
        <v>189</v>
      </c>
      <c r="E35" s="14" t="s">
        <v>190</v>
      </c>
      <c r="F35" s="14" t="s">
        <v>183</v>
      </c>
      <c r="G35" s="14" t="s">
        <v>62</v>
      </c>
      <c r="H35" s="14"/>
      <c r="I35" s="14" t="s">
        <v>184</v>
      </c>
      <c r="J35" s="14" t="s">
        <v>185</v>
      </c>
      <c r="K35" s="14" t="s">
        <v>191</v>
      </c>
      <c r="L35" s="14" t="s">
        <v>187</v>
      </c>
      <c r="M35" s="14">
        <v>79</v>
      </c>
      <c r="N35" s="14"/>
      <c r="O35" s="14">
        <v>79</v>
      </c>
      <c r="P35" s="22">
        <f t="shared" si="14"/>
        <v>47.4</v>
      </c>
      <c r="Q35" s="28">
        <v>81.2</v>
      </c>
      <c r="R35" s="13"/>
      <c r="S35" s="13"/>
      <c r="T35" s="13"/>
      <c r="U35" s="28">
        <f t="shared" si="15"/>
        <v>81.2</v>
      </c>
      <c r="V35" s="28">
        <f t="shared" si="16"/>
        <v>32.480000000000004</v>
      </c>
      <c r="W35" s="22">
        <f t="shared" si="17"/>
        <v>79.88</v>
      </c>
      <c r="X35" s="13" t="s">
        <v>39</v>
      </c>
      <c r="Y35" s="14"/>
    </row>
    <row r="36" spans="1:25" s="1" customFormat="1" ht="27.75" customHeight="1">
      <c r="A36" s="13">
        <v>32</v>
      </c>
      <c r="B36" s="14" t="s">
        <v>192</v>
      </c>
      <c r="C36" s="14" t="s">
        <v>29</v>
      </c>
      <c r="D36" s="15" t="s">
        <v>193</v>
      </c>
      <c r="E36" s="14" t="s">
        <v>194</v>
      </c>
      <c r="F36" s="14" t="s">
        <v>195</v>
      </c>
      <c r="G36" s="14" t="s">
        <v>62</v>
      </c>
      <c r="H36" s="14"/>
      <c r="I36" s="14" t="s">
        <v>114</v>
      </c>
      <c r="J36" s="14" t="s">
        <v>185</v>
      </c>
      <c r="K36" s="14" t="s">
        <v>196</v>
      </c>
      <c r="L36" s="14" t="s">
        <v>187</v>
      </c>
      <c r="M36" s="14">
        <v>72</v>
      </c>
      <c r="N36" s="14">
        <v>4</v>
      </c>
      <c r="O36" s="14">
        <v>76</v>
      </c>
      <c r="P36" s="22">
        <f t="shared" si="14"/>
        <v>45.6</v>
      </c>
      <c r="Q36" s="28">
        <v>85.2</v>
      </c>
      <c r="R36" s="13"/>
      <c r="S36" s="13"/>
      <c r="T36" s="13"/>
      <c r="U36" s="28">
        <f t="shared" si="15"/>
        <v>85.2</v>
      </c>
      <c r="V36" s="28">
        <f t="shared" si="16"/>
        <v>34.080000000000005</v>
      </c>
      <c r="W36" s="22">
        <f t="shared" si="17"/>
        <v>79.68</v>
      </c>
      <c r="X36" s="13" t="s">
        <v>39</v>
      </c>
      <c r="Y36" s="14"/>
    </row>
    <row r="37" spans="1:25" s="1" customFormat="1" ht="27.75" customHeight="1">
      <c r="A37" s="13">
        <v>33</v>
      </c>
      <c r="B37" s="14" t="s">
        <v>197</v>
      </c>
      <c r="C37" s="14" t="s">
        <v>29</v>
      </c>
      <c r="D37" s="15" t="s">
        <v>198</v>
      </c>
      <c r="E37" s="14" t="s">
        <v>167</v>
      </c>
      <c r="F37" s="14" t="s">
        <v>195</v>
      </c>
      <c r="G37" s="14" t="s">
        <v>62</v>
      </c>
      <c r="H37" s="14"/>
      <c r="I37" s="14" t="s">
        <v>114</v>
      </c>
      <c r="J37" s="14" t="s">
        <v>185</v>
      </c>
      <c r="K37" s="14" t="s">
        <v>199</v>
      </c>
      <c r="L37" s="14" t="s">
        <v>187</v>
      </c>
      <c r="M37" s="14">
        <v>75</v>
      </c>
      <c r="N37" s="14"/>
      <c r="O37" s="14">
        <v>75</v>
      </c>
      <c r="P37" s="22">
        <f t="shared" si="14"/>
        <v>45</v>
      </c>
      <c r="Q37" s="28">
        <v>84.2</v>
      </c>
      <c r="R37" s="13"/>
      <c r="S37" s="13"/>
      <c r="T37" s="13"/>
      <c r="U37" s="28">
        <f t="shared" si="15"/>
        <v>84.2</v>
      </c>
      <c r="V37" s="28">
        <f t="shared" si="16"/>
        <v>33.68</v>
      </c>
      <c r="W37" s="22">
        <f t="shared" si="17"/>
        <v>78.68</v>
      </c>
      <c r="X37" s="13" t="s">
        <v>39</v>
      </c>
      <c r="Y37" s="14"/>
    </row>
    <row r="38" spans="1:25" s="1" customFormat="1" ht="27.75" customHeight="1">
      <c r="A38" s="13">
        <v>34</v>
      </c>
      <c r="B38" s="14" t="s">
        <v>200</v>
      </c>
      <c r="C38" s="14" t="s">
        <v>29</v>
      </c>
      <c r="D38" s="15" t="s">
        <v>201</v>
      </c>
      <c r="E38" s="14" t="s">
        <v>202</v>
      </c>
      <c r="F38" s="14" t="s">
        <v>168</v>
      </c>
      <c r="G38" s="14" t="s">
        <v>62</v>
      </c>
      <c r="H38" s="14"/>
      <c r="I38" s="14" t="s">
        <v>169</v>
      </c>
      <c r="J38" s="14" t="s">
        <v>185</v>
      </c>
      <c r="K38" s="14" t="s">
        <v>199</v>
      </c>
      <c r="L38" s="14" t="s">
        <v>187</v>
      </c>
      <c r="M38" s="14">
        <v>72</v>
      </c>
      <c r="N38" s="14"/>
      <c r="O38" s="14">
        <v>72</v>
      </c>
      <c r="P38" s="22">
        <f t="shared" si="14"/>
        <v>43.199999999999996</v>
      </c>
      <c r="Q38" s="28">
        <v>85.6</v>
      </c>
      <c r="R38" s="13"/>
      <c r="S38" s="13"/>
      <c r="T38" s="13"/>
      <c r="U38" s="28">
        <f t="shared" si="15"/>
        <v>85.6</v>
      </c>
      <c r="V38" s="28">
        <f t="shared" si="16"/>
        <v>34.24</v>
      </c>
      <c r="W38" s="22">
        <f t="shared" si="17"/>
        <v>77.44</v>
      </c>
      <c r="X38" s="13" t="s">
        <v>39</v>
      </c>
      <c r="Y38" s="14"/>
    </row>
    <row r="39" spans="1:25" s="1" customFormat="1" ht="27.75" customHeight="1">
      <c r="A39" s="13">
        <v>35</v>
      </c>
      <c r="B39" s="14" t="s">
        <v>203</v>
      </c>
      <c r="C39" s="14" t="s">
        <v>29</v>
      </c>
      <c r="D39" s="15" t="s">
        <v>204</v>
      </c>
      <c r="E39" s="14" t="s">
        <v>106</v>
      </c>
      <c r="F39" s="14" t="s">
        <v>205</v>
      </c>
      <c r="G39" s="14" t="s">
        <v>62</v>
      </c>
      <c r="H39" s="14"/>
      <c r="I39" s="14" t="s">
        <v>184</v>
      </c>
      <c r="J39" s="14" t="s">
        <v>185</v>
      </c>
      <c r="K39" s="14" t="s">
        <v>206</v>
      </c>
      <c r="L39" s="14" t="s">
        <v>187</v>
      </c>
      <c r="M39" s="14">
        <v>72</v>
      </c>
      <c r="N39" s="14"/>
      <c r="O39" s="14">
        <v>72</v>
      </c>
      <c r="P39" s="22">
        <f t="shared" si="14"/>
        <v>43.199999999999996</v>
      </c>
      <c r="Q39" s="28">
        <v>83</v>
      </c>
      <c r="R39" s="13"/>
      <c r="S39" s="13"/>
      <c r="T39" s="13"/>
      <c r="U39" s="28">
        <f t="shared" si="15"/>
        <v>83</v>
      </c>
      <c r="V39" s="28">
        <f t="shared" si="16"/>
        <v>33.2</v>
      </c>
      <c r="W39" s="22">
        <f t="shared" si="17"/>
        <v>76.4</v>
      </c>
      <c r="X39" s="13" t="s">
        <v>39</v>
      </c>
      <c r="Y39" s="14"/>
    </row>
    <row r="40" spans="1:25" s="1" customFormat="1" ht="27.75" customHeight="1">
      <c r="A40" s="13">
        <v>36</v>
      </c>
      <c r="B40" s="14" t="s">
        <v>207</v>
      </c>
      <c r="C40" s="14" t="s">
        <v>29</v>
      </c>
      <c r="D40" s="15" t="s">
        <v>208</v>
      </c>
      <c r="E40" s="14" t="s">
        <v>167</v>
      </c>
      <c r="F40" s="14" t="s">
        <v>195</v>
      </c>
      <c r="G40" s="14" t="s">
        <v>62</v>
      </c>
      <c r="H40" s="14"/>
      <c r="I40" s="14" t="s">
        <v>114</v>
      </c>
      <c r="J40" s="14" t="s">
        <v>185</v>
      </c>
      <c r="K40" s="14" t="s">
        <v>199</v>
      </c>
      <c r="L40" s="14" t="s">
        <v>187</v>
      </c>
      <c r="M40" s="14">
        <v>60</v>
      </c>
      <c r="N40" s="14">
        <v>12</v>
      </c>
      <c r="O40" s="14">
        <v>72</v>
      </c>
      <c r="P40" s="22">
        <f t="shared" si="14"/>
        <v>43.199999999999996</v>
      </c>
      <c r="Q40" s="28">
        <v>82.4</v>
      </c>
      <c r="R40" s="13"/>
      <c r="S40" s="13"/>
      <c r="T40" s="13"/>
      <c r="U40" s="28">
        <f t="shared" si="15"/>
        <v>82.4</v>
      </c>
      <c r="V40" s="28">
        <f t="shared" si="16"/>
        <v>32.96</v>
      </c>
      <c r="W40" s="22">
        <f t="shared" si="17"/>
        <v>76.16</v>
      </c>
      <c r="X40" s="13" t="s">
        <v>39</v>
      </c>
      <c r="Y40" s="14"/>
    </row>
    <row r="41" spans="1:25" s="1" customFormat="1" ht="27.75" customHeight="1">
      <c r="A41" s="13">
        <v>37</v>
      </c>
      <c r="B41" s="14" t="s">
        <v>209</v>
      </c>
      <c r="C41" s="14" t="s">
        <v>29</v>
      </c>
      <c r="D41" s="15" t="s">
        <v>66</v>
      </c>
      <c r="E41" s="14" t="s">
        <v>138</v>
      </c>
      <c r="F41" s="14" t="s">
        <v>210</v>
      </c>
      <c r="G41" s="14" t="s">
        <v>33</v>
      </c>
      <c r="H41" s="14" t="s">
        <v>34</v>
      </c>
      <c r="I41" s="14" t="s">
        <v>211</v>
      </c>
      <c r="J41" s="14" t="s">
        <v>185</v>
      </c>
      <c r="K41" s="14" t="s">
        <v>186</v>
      </c>
      <c r="L41" s="14" t="s">
        <v>187</v>
      </c>
      <c r="M41" s="14">
        <v>73</v>
      </c>
      <c r="N41" s="14"/>
      <c r="O41" s="14">
        <v>73</v>
      </c>
      <c r="P41" s="22">
        <f t="shared" si="14"/>
        <v>43.8</v>
      </c>
      <c r="Q41" s="28">
        <v>78.8</v>
      </c>
      <c r="R41" s="13"/>
      <c r="S41" s="13"/>
      <c r="T41" s="13"/>
      <c r="U41" s="28">
        <f t="shared" si="15"/>
        <v>78.8</v>
      </c>
      <c r="V41" s="28">
        <f t="shared" si="16"/>
        <v>31.52</v>
      </c>
      <c r="W41" s="22">
        <f t="shared" si="17"/>
        <v>75.32</v>
      </c>
      <c r="X41" s="13" t="s">
        <v>39</v>
      </c>
      <c r="Y41" s="14"/>
    </row>
    <row r="42" spans="1:25" s="1" customFormat="1" ht="27.75" customHeight="1">
      <c r="A42" s="13">
        <v>38</v>
      </c>
      <c r="B42" s="14" t="s">
        <v>212</v>
      </c>
      <c r="C42" s="14" t="s">
        <v>29</v>
      </c>
      <c r="D42" s="15" t="s">
        <v>213</v>
      </c>
      <c r="E42" s="14" t="s">
        <v>106</v>
      </c>
      <c r="F42" s="14" t="s">
        <v>214</v>
      </c>
      <c r="G42" s="14" t="s">
        <v>62</v>
      </c>
      <c r="H42" s="14"/>
      <c r="I42" s="14" t="s">
        <v>184</v>
      </c>
      <c r="J42" s="14" t="s">
        <v>185</v>
      </c>
      <c r="K42" s="14" t="s">
        <v>206</v>
      </c>
      <c r="L42" s="14" t="s">
        <v>187</v>
      </c>
      <c r="M42" s="14">
        <v>70</v>
      </c>
      <c r="N42" s="14"/>
      <c r="O42" s="14">
        <v>70</v>
      </c>
      <c r="P42" s="22">
        <f t="shared" si="14"/>
        <v>42</v>
      </c>
      <c r="Q42" s="28">
        <v>82.6</v>
      </c>
      <c r="R42" s="13"/>
      <c r="S42" s="13"/>
      <c r="T42" s="13"/>
      <c r="U42" s="28">
        <f t="shared" si="15"/>
        <v>82.6</v>
      </c>
      <c r="V42" s="28">
        <f t="shared" si="16"/>
        <v>33.04</v>
      </c>
      <c r="W42" s="22">
        <f t="shared" si="17"/>
        <v>75.03999999999999</v>
      </c>
      <c r="X42" s="13" t="s">
        <v>39</v>
      </c>
      <c r="Y42" s="14"/>
    </row>
    <row r="43" spans="1:25" s="3" customFormat="1" ht="27.75" customHeight="1">
      <c r="A43" s="14">
        <v>39</v>
      </c>
      <c r="B43" s="14" t="s">
        <v>215</v>
      </c>
      <c r="C43" s="14" t="s">
        <v>29</v>
      </c>
      <c r="D43" s="15" t="s">
        <v>216</v>
      </c>
      <c r="E43" s="14" t="s">
        <v>129</v>
      </c>
      <c r="F43" s="14" t="s">
        <v>183</v>
      </c>
      <c r="G43" s="14" t="s">
        <v>62</v>
      </c>
      <c r="H43" s="14"/>
      <c r="I43" s="14" t="s">
        <v>184</v>
      </c>
      <c r="J43" s="14">
        <v>151060</v>
      </c>
      <c r="K43" s="14" t="s">
        <v>206</v>
      </c>
      <c r="L43" s="14" t="s">
        <v>187</v>
      </c>
      <c r="M43" s="14">
        <v>69</v>
      </c>
      <c r="N43" s="14"/>
      <c r="O43" s="14">
        <v>69</v>
      </c>
      <c r="P43" s="22">
        <f t="shared" si="14"/>
        <v>41.4</v>
      </c>
      <c r="Q43" s="28">
        <v>84</v>
      </c>
      <c r="R43" s="13"/>
      <c r="S43" s="13"/>
      <c r="T43" s="13"/>
      <c r="U43" s="28">
        <f t="shared" si="15"/>
        <v>84</v>
      </c>
      <c r="V43" s="28">
        <f t="shared" si="16"/>
        <v>33.6</v>
      </c>
      <c r="W43" s="22">
        <f t="shared" si="17"/>
        <v>75</v>
      </c>
      <c r="X43" s="13" t="s">
        <v>39</v>
      </c>
      <c r="Y43" s="35" t="s">
        <v>217</v>
      </c>
    </row>
    <row r="44" spans="1:25" s="3" customFormat="1" ht="27.75" customHeight="1">
      <c r="A44" s="14">
        <v>40</v>
      </c>
      <c r="B44" s="14" t="s">
        <v>218</v>
      </c>
      <c r="C44" s="14" t="s">
        <v>29</v>
      </c>
      <c r="D44" s="14" t="s">
        <v>219</v>
      </c>
      <c r="E44" s="14" t="s">
        <v>43</v>
      </c>
      <c r="F44" s="14" t="s">
        <v>195</v>
      </c>
      <c r="G44" s="14" t="s">
        <v>62</v>
      </c>
      <c r="H44" s="14"/>
      <c r="I44" s="14" t="s">
        <v>114</v>
      </c>
      <c r="J44" s="14">
        <v>151060</v>
      </c>
      <c r="K44" s="14" t="s">
        <v>206</v>
      </c>
      <c r="L44" s="14" t="s">
        <v>187</v>
      </c>
      <c r="M44" s="14">
        <v>69</v>
      </c>
      <c r="N44" s="14"/>
      <c r="O44" s="14">
        <v>69</v>
      </c>
      <c r="P44" s="22">
        <f t="shared" si="14"/>
        <v>41.4</v>
      </c>
      <c r="Q44" s="28">
        <v>83</v>
      </c>
      <c r="R44" s="32"/>
      <c r="S44" s="32"/>
      <c r="T44" s="32"/>
      <c r="U44" s="28">
        <f t="shared" si="15"/>
        <v>83</v>
      </c>
      <c r="V44" s="28">
        <f t="shared" si="16"/>
        <v>33.2</v>
      </c>
      <c r="W44" s="22">
        <f t="shared" si="17"/>
        <v>74.6</v>
      </c>
      <c r="X44" s="13" t="s">
        <v>39</v>
      </c>
      <c r="Y44" s="35" t="s">
        <v>217</v>
      </c>
    </row>
    <row r="45" spans="4:25" s="3" customFormat="1" ht="19.5" customHeight="1">
      <c r="D45" s="16"/>
      <c r="R45" s="33"/>
      <c r="S45" s="33"/>
      <c r="T45" s="33"/>
      <c r="X45" s="34"/>
      <c r="Y45" s="36"/>
    </row>
    <row r="46" spans="4:25" s="3" customFormat="1" ht="19.5" customHeight="1">
      <c r="D46" s="16"/>
      <c r="R46" s="33"/>
      <c r="S46" s="33"/>
      <c r="T46" s="33"/>
      <c r="X46" s="34"/>
      <c r="Y46" s="36"/>
    </row>
    <row r="47" spans="4:25" s="3" customFormat="1" ht="19.5" customHeight="1">
      <c r="D47" s="16"/>
      <c r="R47" s="33"/>
      <c r="S47" s="33"/>
      <c r="T47" s="33"/>
      <c r="X47" s="34"/>
      <c r="Y47" s="36"/>
    </row>
    <row r="48" spans="4:25" s="3" customFormat="1" ht="19.5" customHeight="1">
      <c r="D48" s="16"/>
      <c r="R48" s="33"/>
      <c r="S48" s="33"/>
      <c r="T48" s="33"/>
      <c r="X48" s="34"/>
      <c r="Y48" s="36"/>
    </row>
    <row r="49" spans="4:25" s="3" customFormat="1" ht="19.5" customHeight="1">
      <c r="D49" s="16"/>
      <c r="R49" s="33"/>
      <c r="S49" s="33"/>
      <c r="T49" s="33"/>
      <c r="X49" s="34"/>
      <c r="Y49" s="36"/>
    </row>
    <row r="50" spans="4:25" s="3" customFormat="1" ht="19.5" customHeight="1">
      <c r="D50" s="16"/>
      <c r="R50" s="33"/>
      <c r="S50" s="33"/>
      <c r="T50" s="33"/>
      <c r="X50" s="34"/>
      <c r="Y50" s="36"/>
    </row>
    <row r="51" spans="4:25" s="3" customFormat="1" ht="19.5" customHeight="1">
      <c r="D51" s="16"/>
      <c r="R51" s="33"/>
      <c r="S51" s="33"/>
      <c r="T51" s="33"/>
      <c r="X51" s="34"/>
      <c r="Y51" s="36"/>
    </row>
    <row r="52" spans="4:25" s="3" customFormat="1" ht="19.5" customHeight="1">
      <c r="D52" s="16"/>
      <c r="R52" s="33"/>
      <c r="S52" s="33"/>
      <c r="T52" s="33"/>
      <c r="X52" s="34"/>
      <c r="Y52" s="36"/>
    </row>
    <row r="53" spans="4:25" s="3" customFormat="1" ht="19.5" customHeight="1">
      <c r="D53" s="16"/>
      <c r="R53" s="33"/>
      <c r="S53" s="33"/>
      <c r="T53" s="33"/>
      <c r="X53" s="34"/>
      <c r="Y53" s="36"/>
    </row>
    <row r="54" spans="4:25" s="3" customFormat="1" ht="19.5" customHeight="1">
      <c r="D54" s="16"/>
      <c r="R54" s="33"/>
      <c r="S54" s="33"/>
      <c r="T54" s="33"/>
      <c r="X54" s="34"/>
      <c r="Y54" s="36"/>
    </row>
    <row r="55" spans="4:25" s="3" customFormat="1" ht="19.5" customHeight="1">
      <c r="D55" s="16"/>
      <c r="R55" s="33"/>
      <c r="S55" s="33"/>
      <c r="T55" s="33"/>
      <c r="X55" s="34"/>
      <c r="Y55" s="36"/>
    </row>
    <row r="56" spans="4:25" s="3" customFormat="1" ht="19.5" customHeight="1">
      <c r="D56" s="16"/>
      <c r="R56" s="33"/>
      <c r="S56" s="33"/>
      <c r="T56" s="33"/>
      <c r="X56" s="34"/>
      <c r="Y56" s="36"/>
    </row>
    <row r="57" spans="4:25" s="3" customFormat="1" ht="19.5" customHeight="1">
      <c r="D57" s="16"/>
      <c r="R57" s="33"/>
      <c r="S57" s="33"/>
      <c r="T57" s="33"/>
      <c r="X57" s="34"/>
      <c r="Y57" s="36"/>
    </row>
    <row r="58" spans="4:25" s="3" customFormat="1" ht="19.5" customHeight="1">
      <c r="D58" s="16"/>
      <c r="R58" s="33"/>
      <c r="S58" s="33"/>
      <c r="T58" s="33"/>
      <c r="X58" s="34"/>
      <c r="Y58" s="36"/>
    </row>
    <row r="59" spans="4:25" s="3" customFormat="1" ht="19.5" customHeight="1">
      <c r="D59" s="16"/>
      <c r="R59" s="33"/>
      <c r="S59" s="33"/>
      <c r="T59" s="33"/>
      <c r="X59" s="34"/>
      <c r="Y59" s="36"/>
    </row>
    <row r="60" spans="4:25" s="3" customFormat="1" ht="19.5" customHeight="1">
      <c r="D60" s="16"/>
      <c r="R60" s="33"/>
      <c r="S60" s="33"/>
      <c r="T60" s="33"/>
      <c r="X60" s="34"/>
      <c r="Y60" s="36"/>
    </row>
    <row r="61" spans="4:25" s="3" customFormat="1" ht="19.5" customHeight="1">
      <c r="D61" s="16"/>
      <c r="R61" s="33"/>
      <c r="S61" s="33"/>
      <c r="T61" s="33"/>
      <c r="X61" s="34"/>
      <c r="Y61" s="36"/>
    </row>
    <row r="62" spans="4:25" s="3" customFormat="1" ht="19.5" customHeight="1">
      <c r="D62" s="16"/>
      <c r="R62" s="33"/>
      <c r="S62" s="33"/>
      <c r="T62" s="33"/>
      <c r="X62" s="34"/>
      <c r="Y62" s="36"/>
    </row>
    <row r="63" spans="4:25" s="3" customFormat="1" ht="19.5" customHeight="1">
      <c r="D63" s="16"/>
      <c r="R63" s="33"/>
      <c r="S63" s="33"/>
      <c r="T63" s="33"/>
      <c r="X63" s="34"/>
      <c r="Y63" s="36"/>
    </row>
    <row r="64" spans="4:25" s="3" customFormat="1" ht="19.5" customHeight="1">
      <c r="D64" s="16"/>
      <c r="R64" s="33"/>
      <c r="S64" s="33"/>
      <c r="T64" s="33"/>
      <c r="X64" s="34"/>
      <c r="Y64" s="36"/>
    </row>
    <row r="65" spans="4:25" s="3" customFormat="1" ht="19.5" customHeight="1">
      <c r="D65" s="16"/>
      <c r="R65" s="33"/>
      <c r="S65" s="33"/>
      <c r="T65" s="33"/>
      <c r="X65" s="34"/>
      <c r="Y65" s="36"/>
    </row>
    <row r="66" spans="4:25" s="3" customFormat="1" ht="19.5" customHeight="1">
      <c r="D66" s="16"/>
      <c r="R66" s="33"/>
      <c r="S66" s="33"/>
      <c r="T66" s="33"/>
      <c r="X66" s="34"/>
      <c r="Y66" s="36"/>
    </row>
    <row r="67" spans="4:25" s="3" customFormat="1" ht="19.5" customHeight="1">
      <c r="D67" s="16"/>
      <c r="R67" s="33"/>
      <c r="S67" s="33"/>
      <c r="T67" s="33"/>
      <c r="X67" s="34"/>
      <c r="Y67" s="36"/>
    </row>
    <row r="68" spans="4:25" s="3" customFormat="1" ht="19.5" customHeight="1">
      <c r="D68" s="16"/>
      <c r="R68" s="33"/>
      <c r="S68" s="33"/>
      <c r="T68" s="33"/>
      <c r="X68" s="34"/>
      <c r="Y68" s="36"/>
    </row>
    <row r="69" spans="4:25" s="3" customFormat="1" ht="19.5" customHeight="1">
      <c r="D69" s="16"/>
      <c r="R69" s="33"/>
      <c r="S69" s="33"/>
      <c r="T69" s="33"/>
      <c r="X69" s="34"/>
      <c r="Y69" s="36"/>
    </row>
    <row r="70" spans="4:25" s="3" customFormat="1" ht="19.5" customHeight="1">
      <c r="D70" s="16"/>
      <c r="R70" s="33"/>
      <c r="S70" s="33"/>
      <c r="T70" s="33"/>
      <c r="X70" s="34"/>
      <c r="Y70" s="36"/>
    </row>
    <row r="71" spans="4:25" s="3" customFormat="1" ht="19.5" customHeight="1">
      <c r="D71" s="16"/>
      <c r="R71" s="33"/>
      <c r="S71" s="33"/>
      <c r="T71" s="33"/>
      <c r="X71" s="34"/>
      <c r="Y71" s="36"/>
    </row>
    <row r="72" spans="4:25" s="3" customFormat="1" ht="19.5" customHeight="1">
      <c r="D72" s="16"/>
      <c r="R72" s="33"/>
      <c r="S72" s="33"/>
      <c r="T72" s="33"/>
      <c r="X72" s="34"/>
      <c r="Y72" s="36"/>
    </row>
    <row r="73" spans="4:25" s="3" customFormat="1" ht="19.5" customHeight="1">
      <c r="D73" s="16"/>
      <c r="R73" s="33"/>
      <c r="S73" s="33"/>
      <c r="T73" s="33"/>
      <c r="X73" s="34"/>
      <c r="Y73" s="36"/>
    </row>
    <row r="74" spans="4:25" s="3" customFormat="1" ht="19.5" customHeight="1">
      <c r="D74" s="16"/>
      <c r="R74" s="33"/>
      <c r="S74" s="33"/>
      <c r="T74" s="33"/>
      <c r="X74" s="34"/>
      <c r="Y74" s="36"/>
    </row>
    <row r="75" spans="4:25" s="3" customFormat="1" ht="19.5" customHeight="1">
      <c r="D75" s="16"/>
      <c r="R75" s="33"/>
      <c r="S75" s="33"/>
      <c r="T75" s="33"/>
      <c r="X75" s="34"/>
      <c r="Y75" s="36"/>
    </row>
    <row r="76" spans="4:25" s="3" customFormat="1" ht="19.5" customHeight="1">
      <c r="D76" s="16"/>
      <c r="R76" s="33"/>
      <c r="S76" s="33"/>
      <c r="T76" s="33"/>
      <c r="X76" s="34"/>
      <c r="Y76" s="36"/>
    </row>
    <row r="77" spans="4:25" s="3" customFormat="1" ht="19.5" customHeight="1">
      <c r="D77" s="16"/>
      <c r="R77" s="33"/>
      <c r="S77" s="33"/>
      <c r="T77" s="33"/>
      <c r="X77" s="34"/>
      <c r="Y77" s="36"/>
    </row>
    <row r="78" spans="4:25" s="3" customFormat="1" ht="19.5" customHeight="1">
      <c r="D78" s="16"/>
      <c r="R78" s="33"/>
      <c r="S78" s="33"/>
      <c r="T78" s="33"/>
      <c r="X78" s="34"/>
      <c r="Y78" s="36"/>
    </row>
    <row r="79" spans="4:25" s="3" customFormat="1" ht="19.5" customHeight="1">
      <c r="D79" s="16"/>
      <c r="R79" s="33"/>
      <c r="S79" s="33"/>
      <c r="T79" s="33"/>
      <c r="X79" s="34"/>
      <c r="Y79" s="36"/>
    </row>
    <row r="80" spans="4:25" s="3" customFormat="1" ht="19.5" customHeight="1">
      <c r="D80" s="16"/>
      <c r="R80" s="33"/>
      <c r="S80" s="33"/>
      <c r="T80" s="33"/>
      <c r="X80" s="34"/>
      <c r="Y80" s="36"/>
    </row>
    <row r="81" spans="4:25" s="3" customFormat="1" ht="19.5" customHeight="1">
      <c r="D81" s="16"/>
      <c r="R81" s="33"/>
      <c r="S81" s="33"/>
      <c r="T81" s="33"/>
      <c r="X81" s="34"/>
      <c r="Y81" s="36"/>
    </row>
    <row r="82" spans="4:25" s="3" customFormat="1" ht="19.5" customHeight="1">
      <c r="D82" s="16"/>
      <c r="R82" s="33"/>
      <c r="S82" s="33"/>
      <c r="T82" s="33"/>
      <c r="X82" s="34"/>
      <c r="Y82" s="36"/>
    </row>
    <row r="83" spans="4:25" s="3" customFormat="1" ht="19.5" customHeight="1">
      <c r="D83" s="16"/>
      <c r="R83" s="33"/>
      <c r="S83" s="33"/>
      <c r="T83" s="33"/>
      <c r="X83" s="34"/>
      <c r="Y83" s="36"/>
    </row>
    <row r="84" spans="4:25" s="3" customFormat="1" ht="19.5" customHeight="1">
      <c r="D84" s="16"/>
      <c r="R84" s="33"/>
      <c r="S84" s="33"/>
      <c r="T84" s="33"/>
      <c r="X84" s="34"/>
      <c r="Y84" s="36"/>
    </row>
    <row r="85" spans="4:25" s="3" customFormat="1" ht="19.5" customHeight="1">
      <c r="D85" s="16"/>
      <c r="R85" s="33"/>
      <c r="S85" s="33"/>
      <c r="T85" s="33"/>
      <c r="X85" s="34"/>
      <c r="Y85" s="36"/>
    </row>
    <row r="86" spans="4:25" s="3" customFormat="1" ht="19.5" customHeight="1">
      <c r="D86" s="16"/>
      <c r="R86" s="33"/>
      <c r="S86" s="33"/>
      <c r="T86" s="33"/>
      <c r="X86" s="34"/>
      <c r="Y86" s="36"/>
    </row>
    <row r="87" spans="4:25" s="3" customFormat="1" ht="19.5" customHeight="1">
      <c r="D87" s="16"/>
      <c r="R87" s="33"/>
      <c r="S87" s="33"/>
      <c r="T87" s="33"/>
      <c r="X87" s="34"/>
      <c r="Y87" s="36"/>
    </row>
    <row r="88" spans="4:25" s="3" customFormat="1" ht="19.5" customHeight="1">
      <c r="D88" s="16"/>
      <c r="R88" s="33"/>
      <c r="S88" s="33"/>
      <c r="T88" s="33"/>
      <c r="X88" s="34"/>
      <c r="Y88" s="36"/>
    </row>
    <row r="89" spans="4:25" s="3" customFormat="1" ht="19.5" customHeight="1">
      <c r="D89" s="16"/>
      <c r="R89" s="33"/>
      <c r="S89" s="33"/>
      <c r="T89" s="33"/>
      <c r="X89" s="34"/>
      <c r="Y89" s="36"/>
    </row>
    <row r="90" spans="4:25" s="3" customFormat="1" ht="19.5" customHeight="1">
      <c r="D90" s="16"/>
      <c r="R90" s="33"/>
      <c r="S90" s="33"/>
      <c r="T90" s="33"/>
      <c r="X90" s="34"/>
      <c r="Y90" s="36"/>
    </row>
    <row r="91" spans="4:25" s="3" customFormat="1" ht="19.5" customHeight="1">
      <c r="D91" s="16"/>
      <c r="R91" s="33"/>
      <c r="S91" s="33"/>
      <c r="T91" s="33"/>
      <c r="X91" s="34"/>
      <c r="Y91" s="36"/>
    </row>
    <row r="92" spans="4:25" s="3" customFormat="1" ht="19.5" customHeight="1">
      <c r="D92" s="16"/>
      <c r="R92" s="33"/>
      <c r="S92" s="33"/>
      <c r="T92" s="33"/>
      <c r="X92" s="34"/>
      <c r="Y92" s="36"/>
    </row>
    <row r="93" spans="4:25" s="3" customFormat="1" ht="19.5" customHeight="1">
      <c r="D93" s="16"/>
      <c r="R93" s="33"/>
      <c r="S93" s="33"/>
      <c r="T93" s="33"/>
      <c r="X93" s="34"/>
      <c r="Y93" s="36"/>
    </row>
    <row r="94" spans="4:25" s="3" customFormat="1" ht="19.5" customHeight="1">
      <c r="D94" s="16"/>
      <c r="R94" s="33"/>
      <c r="S94" s="33"/>
      <c r="T94" s="33"/>
      <c r="X94" s="34"/>
      <c r="Y94" s="36"/>
    </row>
    <row r="95" spans="4:25" s="3" customFormat="1" ht="19.5" customHeight="1">
      <c r="D95" s="16"/>
      <c r="R95" s="33"/>
      <c r="S95" s="33"/>
      <c r="T95" s="33"/>
      <c r="X95" s="34"/>
      <c r="Y95" s="36"/>
    </row>
    <row r="96" spans="4:25" s="3" customFormat="1" ht="19.5" customHeight="1">
      <c r="D96" s="16"/>
      <c r="R96" s="33"/>
      <c r="S96" s="33"/>
      <c r="T96" s="33"/>
      <c r="X96" s="34"/>
      <c r="Y96" s="34"/>
    </row>
    <row r="97" spans="4:25" s="3" customFormat="1" ht="19.5" customHeight="1">
      <c r="D97" s="16"/>
      <c r="R97" s="33"/>
      <c r="S97" s="33"/>
      <c r="T97" s="33"/>
      <c r="X97" s="34"/>
      <c r="Y97" s="34"/>
    </row>
    <row r="98" spans="4:25" s="3" customFormat="1" ht="19.5" customHeight="1">
      <c r="D98" s="16"/>
      <c r="R98" s="33"/>
      <c r="S98" s="33"/>
      <c r="T98" s="33"/>
      <c r="X98" s="34"/>
      <c r="Y98" s="34"/>
    </row>
    <row r="99" spans="4:25" s="3" customFormat="1" ht="19.5" customHeight="1">
      <c r="D99" s="16"/>
      <c r="R99" s="33"/>
      <c r="S99" s="33"/>
      <c r="T99" s="33"/>
      <c r="X99" s="34"/>
      <c r="Y99" s="34"/>
    </row>
    <row r="100" spans="4:25" s="3" customFormat="1" ht="19.5" customHeight="1">
      <c r="D100" s="16"/>
      <c r="R100" s="33"/>
      <c r="S100" s="33"/>
      <c r="T100" s="33"/>
      <c r="X100" s="34"/>
      <c r="Y100" s="34"/>
    </row>
    <row r="101" spans="4:25" s="1" customFormat="1" ht="19.5" customHeight="1">
      <c r="D101" s="37"/>
      <c r="R101" s="39"/>
      <c r="S101" s="39"/>
      <c r="T101" s="39"/>
      <c r="X101" s="40"/>
      <c r="Y101" s="40"/>
    </row>
    <row r="102" spans="4:25" s="1" customFormat="1" ht="19.5" customHeight="1">
      <c r="D102" s="37"/>
      <c r="R102" s="39"/>
      <c r="S102" s="39"/>
      <c r="T102" s="39"/>
      <c r="X102" s="40"/>
      <c r="Y102" s="40"/>
    </row>
    <row r="103" spans="4:25" s="1" customFormat="1" ht="19.5" customHeight="1">
      <c r="D103" s="37"/>
      <c r="R103" s="39"/>
      <c r="S103" s="39"/>
      <c r="T103" s="39"/>
      <c r="X103" s="40"/>
      <c r="Y103" s="40"/>
    </row>
    <row r="104" spans="4:25" s="4" customFormat="1" ht="12">
      <c r="D104" s="38"/>
      <c r="Q104" s="41"/>
      <c r="R104" s="42"/>
      <c r="S104" s="42"/>
      <c r="T104" s="42"/>
      <c r="X104" s="43"/>
      <c r="Y104" s="43"/>
    </row>
    <row r="105" spans="4:25" s="4" customFormat="1" ht="12">
      <c r="D105" s="38"/>
      <c r="Q105" s="41"/>
      <c r="R105" s="42"/>
      <c r="S105" s="42"/>
      <c r="T105" s="42"/>
      <c r="X105" s="43"/>
      <c r="Y105" s="43"/>
    </row>
    <row r="106" spans="4:25" s="4" customFormat="1" ht="12">
      <c r="D106" s="38"/>
      <c r="Q106" s="41"/>
      <c r="R106" s="42"/>
      <c r="S106" s="42"/>
      <c r="T106" s="42"/>
      <c r="X106" s="43"/>
      <c r="Y106" s="43"/>
    </row>
    <row r="107" spans="4:25" s="4" customFormat="1" ht="12">
      <c r="D107" s="38"/>
      <c r="Q107" s="41"/>
      <c r="R107" s="42"/>
      <c r="S107" s="42"/>
      <c r="T107" s="42"/>
      <c r="X107" s="43"/>
      <c r="Y107" s="43"/>
    </row>
    <row r="108" spans="4:25" s="4" customFormat="1" ht="12">
      <c r="D108" s="38"/>
      <c r="Q108" s="41"/>
      <c r="R108" s="42"/>
      <c r="S108" s="42"/>
      <c r="T108" s="42"/>
      <c r="X108" s="43"/>
      <c r="Y108" s="43"/>
    </row>
    <row r="109" spans="4:25" s="4" customFormat="1" ht="12">
      <c r="D109" s="38"/>
      <c r="Q109" s="41"/>
      <c r="R109" s="42"/>
      <c r="S109" s="42"/>
      <c r="T109" s="42"/>
      <c r="X109" s="43"/>
      <c r="Y109" s="43"/>
    </row>
    <row r="110" spans="4:25" s="4" customFormat="1" ht="12">
      <c r="D110" s="38"/>
      <c r="Q110" s="41"/>
      <c r="R110" s="42"/>
      <c r="S110" s="42"/>
      <c r="T110" s="42"/>
      <c r="X110" s="43"/>
      <c r="Y110" s="43"/>
    </row>
    <row r="111" spans="4:25" s="4" customFormat="1" ht="12">
      <c r="D111" s="38"/>
      <c r="Q111" s="41"/>
      <c r="R111" s="42"/>
      <c r="S111" s="42"/>
      <c r="T111" s="42"/>
      <c r="X111" s="43"/>
      <c r="Y111" s="43"/>
    </row>
    <row r="112" spans="4:25" s="4" customFormat="1" ht="12">
      <c r="D112" s="38"/>
      <c r="Q112" s="41"/>
      <c r="R112" s="42"/>
      <c r="S112" s="42"/>
      <c r="T112" s="42"/>
      <c r="X112" s="43"/>
      <c r="Y112" s="43"/>
    </row>
    <row r="113" spans="4:25" s="4" customFormat="1" ht="12">
      <c r="D113" s="38"/>
      <c r="Q113" s="41"/>
      <c r="R113" s="42"/>
      <c r="S113" s="42"/>
      <c r="T113" s="42"/>
      <c r="X113" s="43"/>
      <c r="Y113" s="43"/>
    </row>
  </sheetData>
  <sheetProtection/>
  <mergeCells count="19">
    <mergeCell ref="A1:Y1"/>
    <mergeCell ref="A2:Y2"/>
    <mergeCell ref="M3:P3"/>
    <mergeCell ref="Q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Y3:Y4"/>
  </mergeCells>
  <printOptions/>
  <pageMargins left="0" right="0" top="0.9840277777777777" bottom="0.9840277777777777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2015-08-31T07:07:13Z</cp:lastPrinted>
  <dcterms:created xsi:type="dcterms:W3CDTF">2015-07-12T02:38:17Z</dcterms:created>
  <dcterms:modified xsi:type="dcterms:W3CDTF">2015-09-01T01:11:05Z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