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资格复审公告\资格复审递补公告（第一次）\发布公告\公告（定）\"/>
    </mc:Choice>
  </mc:AlternateContent>
  <xr:revisionPtr revIDLastSave="0" documentId="13_ncr:1_{3BF67FD5-9853-4D6A-8AC1-18969A00E175}" xr6:coauthVersionLast="36" xr6:coauthVersionMax="36" xr10:uidLastSave="{00000000-0000-0000-0000-000000000000}"/>
  <bookViews>
    <workbookView xWindow="0" yWindow="0" windowWidth="24000" windowHeight="9990" xr2:uid="{00000000-000D-0000-FFFF-FFFF00000000}"/>
  </bookViews>
  <sheets>
    <sheet name="Sheet1" sheetId="2" r:id="rId1"/>
  </sheets>
  <definedNames>
    <definedName name="_xlnm._FilterDatabase" localSheetId="0" hidden="1">Sheet1!$C$3:$I$7</definedName>
  </definedNames>
  <calcPr calcId="191029"/>
</workbook>
</file>

<file path=xl/calcChain.xml><?xml version="1.0" encoding="utf-8"?>
<calcChain xmlns="http://schemas.openxmlformats.org/spreadsheetml/2006/main">
  <c r="G8" i="2" l="1"/>
  <c r="I8" i="2" s="1"/>
  <c r="D8" i="2"/>
  <c r="A12" i="2" l="1"/>
  <c r="A11" i="2"/>
  <c r="A10" i="2"/>
  <c r="A9" i="2"/>
  <c r="A8" i="2"/>
  <c r="G12" i="2"/>
  <c r="I12" i="2" s="1"/>
  <c r="G11" i="2"/>
  <c r="I11" i="2" s="1"/>
  <c r="G10" i="2"/>
  <c r="I10" i="2" s="1"/>
  <c r="G9" i="2"/>
  <c r="I9" i="2" s="1"/>
</calcChain>
</file>

<file path=xl/sharedStrings.xml><?xml version="1.0" encoding="utf-8"?>
<sst xmlns="http://schemas.openxmlformats.org/spreadsheetml/2006/main" count="41" uniqueCount="32">
  <si>
    <t>准考证号</t>
  </si>
  <si>
    <t>政策加分</t>
  </si>
  <si>
    <t>最终笔试成绩</t>
  </si>
  <si>
    <t>报考岗位</t>
    <phoneticPr fontId="1" type="noConversion"/>
  </si>
  <si>
    <t>教育综合知识成绩</t>
    <phoneticPr fontId="1" type="noConversion"/>
  </si>
  <si>
    <t>学科专业知识成绩</t>
    <phoneticPr fontId="1" type="noConversion"/>
  </si>
  <si>
    <t>合成笔试成绩</t>
    <phoneticPr fontId="1" type="noConversion"/>
  </si>
  <si>
    <t>屯溪区教育局-屯溪百鸟亭小学</t>
  </si>
  <si>
    <t>屯溪区教育局-屯溪江南实验小学</t>
  </si>
  <si>
    <t>屯溪区教育局-屯溪荷花池小学</t>
  </si>
  <si>
    <t>屯溪区教育局-屯溪现代实验学校</t>
  </si>
  <si>
    <t>屯溪区教育局-屯溪东城实验小学</t>
  </si>
  <si>
    <t>岗位代码</t>
  </si>
  <si>
    <t>岗位名称</t>
  </si>
  <si>
    <t>34100202</t>
  </si>
  <si>
    <t>小学数学</t>
  </si>
  <si>
    <t>34100206</t>
  </si>
  <si>
    <t>小学体育</t>
  </si>
  <si>
    <t>34100209</t>
  </si>
  <si>
    <t>小学语文</t>
  </si>
  <si>
    <t>小学科学</t>
  </si>
  <si>
    <t>小学英语</t>
  </si>
  <si>
    <t>243410010718</t>
    <phoneticPr fontId="1" type="noConversion"/>
  </si>
  <si>
    <t>243410010813</t>
    <phoneticPr fontId="1" type="noConversion"/>
  </si>
  <si>
    <t>243410012705</t>
    <phoneticPr fontId="1" type="noConversion"/>
  </si>
  <si>
    <t>243410013308</t>
    <phoneticPr fontId="1" type="noConversion"/>
  </si>
  <si>
    <t>243410011605</t>
    <phoneticPr fontId="1" type="noConversion"/>
  </si>
  <si>
    <t>243410012908</t>
    <phoneticPr fontId="1" type="noConversion"/>
  </si>
  <si>
    <t>243410012116</t>
    <phoneticPr fontId="1" type="noConversion"/>
  </si>
  <si>
    <t>243410013621</t>
    <phoneticPr fontId="1" type="noConversion"/>
  </si>
  <si>
    <t>附件1</t>
    <phoneticPr fontId="1" type="noConversion"/>
  </si>
  <si>
    <r>
      <t>202</t>
    </r>
    <r>
      <rPr>
        <b/>
        <sz val="20"/>
        <rFont val="方正小标宋简体"/>
        <family val="4"/>
        <charset val="134"/>
      </rPr>
      <t>4</t>
    </r>
    <r>
      <rPr>
        <sz val="20"/>
        <rFont val="方正小标宋简体"/>
        <family val="4"/>
        <charset val="134"/>
      </rPr>
      <t>年度黄山市屯溪区小学新任教师公开招聘资格复审递补人员名单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</si>
</sst>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7030A0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family val="4"/>
      <charset val="134"/>
    </font>
    <font>
      <b/>
      <sz val="20"/>
      <name val="方正小标宋简体"/>
      <family val="4"/>
      <charset val="134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2"/>
  <sheetViews>
    <sheetView tabSelected="1" workbookViewId="0">
      <selection activeCell="C20" sqref="C20"/>
    </sheetView>
  </sheetViews>
  <sheetFormatPr defaultColWidth="9" defaultRowHeight="14.25" x14ac:dyDescent="0.15"/>
  <cols>
    <col min="1" max="1" width="10" customWidth="1"/>
    <col min="2" max="2" width="9.875" customWidth="1"/>
    <col min="3" max="3" width="34.125" customWidth="1"/>
    <col min="4" max="4" width="13.75" customWidth="1"/>
    <col min="5" max="5" width="11.125" style="1" customWidth="1"/>
    <col min="6" max="6" width="9.75" style="1" customWidth="1"/>
    <col min="9" max="9" width="15.5" customWidth="1"/>
  </cols>
  <sheetData>
    <row r="1" spans="1:9" ht="24.75" customHeight="1" x14ac:dyDescent="0.15">
      <c r="A1" s="7" t="s">
        <v>30</v>
      </c>
    </row>
    <row r="2" spans="1:9" ht="57" customHeight="1" x14ac:dyDescent="0.15">
      <c r="A2" s="16" t="s">
        <v>31</v>
      </c>
      <c r="B2" s="17"/>
      <c r="C2" s="17"/>
      <c r="D2" s="17"/>
      <c r="E2" s="17"/>
      <c r="F2" s="17"/>
      <c r="G2" s="17"/>
      <c r="H2" s="17"/>
      <c r="I2" s="17"/>
    </row>
    <row r="3" spans="1:9" ht="42.75" customHeight="1" x14ac:dyDescent="0.15">
      <c r="A3" s="10" t="s">
        <v>12</v>
      </c>
      <c r="B3" s="10" t="s">
        <v>13</v>
      </c>
      <c r="C3" s="3" t="s">
        <v>3</v>
      </c>
      <c r="D3" s="4" t="s">
        <v>0</v>
      </c>
      <c r="E3" s="5" t="s">
        <v>4</v>
      </c>
      <c r="F3" s="5" t="s">
        <v>5</v>
      </c>
      <c r="G3" s="5" t="s">
        <v>6</v>
      </c>
      <c r="H3" s="4" t="s">
        <v>1</v>
      </c>
      <c r="I3" s="4" t="s">
        <v>2</v>
      </c>
    </row>
    <row r="4" spans="1:9" s="2" customFormat="1" ht="30" customHeight="1" x14ac:dyDescent="0.15">
      <c r="A4" s="14" t="s">
        <v>14</v>
      </c>
      <c r="B4" s="8" t="s">
        <v>15</v>
      </c>
      <c r="C4" s="8" t="s">
        <v>7</v>
      </c>
      <c r="D4" s="11" t="s">
        <v>23</v>
      </c>
      <c r="E4" s="12">
        <v>86</v>
      </c>
      <c r="F4" s="12">
        <v>60.5</v>
      </c>
      <c r="G4" s="12">
        <v>70.699999999999989</v>
      </c>
      <c r="H4" s="12"/>
      <c r="I4" s="12">
        <v>70.699999999999989</v>
      </c>
    </row>
    <row r="5" spans="1:9" s="6" customFormat="1" ht="30" customHeight="1" x14ac:dyDescent="0.15">
      <c r="A5" s="14" t="s">
        <v>14</v>
      </c>
      <c r="B5" s="8" t="s">
        <v>15</v>
      </c>
      <c r="C5" s="8" t="s">
        <v>7</v>
      </c>
      <c r="D5" s="11" t="s">
        <v>22</v>
      </c>
      <c r="E5" s="12">
        <v>68</v>
      </c>
      <c r="F5" s="12">
        <v>69.5</v>
      </c>
      <c r="G5" s="12">
        <v>68.900000000000006</v>
      </c>
      <c r="H5" s="12"/>
      <c r="I5" s="12">
        <v>68.900000000000006</v>
      </c>
    </row>
    <row r="6" spans="1:9" s="2" customFormat="1" ht="30" customHeight="1" x14ac:dyDescent="0.15">
      <c r="A6" s="14" t="s">
        <v>16</v>
      </c>
      <c r="B6" s="8" t="s">
        <v>17</v>
      </c>
      <c r="C6" s="8" t="s">
        <v>7</v>
      </c>
      <c r="D6" s="11" t="s">
        <v>25</v>
      </c>
      <c r="E6" s="12">
        <v>69.5</v>
      </c>
      <c r="F6" s="12">
        <v>74.5</v>
      </c>
      <c r="G6" s="12">
        <v>72.5</v>
      </c>
      <c r="H6" s="12"/>
      <c r="I6" s="12">
        <v>72.5</v>
      </c>
    </row>
    <row r="7" spans="1:9" s="2" customFormat="1" ht="30" customHeight="1" x14ac:dyDescent="0.15">
      <c r="A7" s="14" t="s">
        <v>18</v>
      </c>
      <c r="B7" s="8" t="s">
        <v>19</v>
      </c>
      <c r="C7" s="8" t="s">
        <v>8</v>
      </c>
      <c r="D7" s="11" t="s">
        <v>24</v>
      </c>
      <c r="E7" s="12">
        <v>87</v>
      </c>
      <c r="F7" s="12">
        <v>78.5</v>
      </c>
      <c r="G7" s="12">
        <v>81.900000000000006</v>
      </c>
      <c r="H7" s="12"/>
      <c r="I7" s="12">
        <v>81.900000000000006</v>
      </c>
    </row>
    <row r="8" spans="1:9" ht="30" customHeight="1" x14ac:dyDescent="0.15">
      <c r="A8" s="15" t="str">
        <f>"34100212"</f>
        <v>34100212</v>
      </c>
      <c r="B8" s="9" t="s">
        <v>20</v>
      </c>
      <c r="C8" s="9" t="s">
        <v>8</v>
      </c>
      <c r="D8" s="11" t="str">
        <f>"243410011521"</f>
        <v>243410011521</v>
      </c>
      <c r="E8" s="12">
        <v>77</v>
      </c>
      <c r="F8" s="12">
        <v>90</v>
      </c>
      <c r="G8" s="12">
        <f t="shared" ref="G8" si="0">E8*0.4+F8*0.6</f>
        <v>84.8</v>
      </c>
      <c r="H8" s="12"/>
      <c r="I8" s="12">
        <f t="shared" ref="I8" si="1">G8+H8</f>
        <v>84.8</v>
      </c>
    </row>
    <row r="9" spans="1:9" ht="30" customHeight="1" x14ac:dyDescent="0.15">
      <c r="A9" s="15" t="str">
        <f>"34100222"</f>
        <v>34100222</v>
      </c>
      <c r="B9" s="9" t="s">
        <v>20</v>
      </c>
      <c r="C9" s="9" t="s">
        <v>9</v>
      </c>
      <c r="D9" s="13" t="s">
        <v>26</v>
      </c>
      <c r="E9" s="9">
        <v>86.5</v>
      </c>
      <c r="F9" s="9">
        <v>77.5</v>
      </c>
      <c r="G9" s="9">
        <f>E9*0.4+F9*0.6</f>
        <v>81.099999999999994</v>
      </c>
      <c r="H9" s="9"/>
      <c r="I9" s="9">
        <f>G9+H9</f>
        <v>81.099999999999994</v>
      </c>
    </row>
    <row r="10" spans="1:9" ht="30" customHeight="1" x14ac:dyDescent="0.15">
      <c r="A10" s="15" t="str">
        <f>"34100224"</f>
        <v>34100224</v>
      </c>
      <c r="B10" s="9" t="s">
        <v>19</v>
      </c>
      <c r="C10" s="9" t="s">
        <v>10</v>
      </c>
      <c r="D10" s="13" t="s">
        <v>27</v>
      </c>
      <c r="E10" s="9">
        <v>89.5</v>
      </c>
      <c r="F10" s="9">
        <v>78.5</v>
      </c>
      <c r="G10" s="9">
        <f>E10*0.4+F10*0.6</f>
        <v>82.9</v>
      </c>
      <c r="H10" s="9"/>
      <c r="I10" s="9">
        <f>G10+H10</f>
        <v>82.9</v>
      </c>
    </row>
    <row r="11" spans="1:9" ht="30" customHeight="1" x14ac:dyDescent="0.15">
      <c r="A11" s="15" t="str">
        <f>"34100235"</f>
        <v>34100235</v>
      </c>
      <c r="B11" s="9" t="s">
        <v>21</v>
      </c>
      <c r="C11" s="9" t="s">
        <v>11</v>
      </c>
      <c r="D11" s="13" t="s">
        <v>28</v>
      </c>
      <c r="E11" s="9">
        <v>88</v>
      </c>
      <c r="F11" s="9">
        <v>84</v>
      </c>
      <c r="G11" s="9">
        <f>E11*0.4+F11*0.6</f>
        <v>85.6</v>
      </c>
      <c r="H11" s="9"/>
      <c r="I11" s="9">
        <f>G11+H11</f>
        <v>85.6</v>
      </c>
    </row>
    <row r="12" spans="1:9" ht="30" customHeight="1" x14ac:dyDescent="0.15">
      <c r="A12" s="15" t="str">
        <f>"34100237"</f>
        <v>34100237</v>
      </c>
      <c r="B12" s="9" t="s">
        <v>17</v>
      </c>
      <c r="C12" s="9" t="s">
        <v>11</v>
      </c>
      <c r="D12" s="13" t="s">
        <v>29</v>
      </c>
      <c r="E12" s="9">
        <v>84.5</v>
      </c>
      <c r="F12" s="9">
        <v>81.5</v>
      </c>
      <c r="G12" s="9">
        <f>E12*0.4+F12*0.6</f>
        <v>82.7</v>
      </c>
      <c r="H12" s="9"/>
      <c r="I12" s="9">
        <f>G12+H12</f>
        <v>82.7</v>
      </c>
    </row>
  </sheetData>
  <autoFilter ref="C3:I7" xr:uid="{11FE5224-2401-41BA-B9B0-CE5996DA050A}"/>
  <mergeCells count="1">
    <mergeCell ref="A2:I2"/>
  </mergeCells>
  <phoneticPr fontId="1" type="noConversion"/>
  <conditionalFormatting sqref="D9:D12">
    <cfRule type="expression" dxfId="0" priority="2">
      <formula>AND(SUMPRODUCT(IFERROR(1*(($G:$G&amp;"x")=(D9&amp;"x")),0))&gt;1,NOT(ISBLANK(D9)))</formula>
    </cfRule>
  </conditionalFormatting>
  <pageMargins left="0.75" right="0.75" top="1" bottom="1" header="0.5" footer="0.5"/>
  <pageSetup paperSize="8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11</cp:lastModifiedBy>
  <cp:lastPrinted>2023-04-14T06:58:17Z</cp:lastPrinted>
  <dcterms:created xsi:type="dcterms:W3CDTF">2023-03-16T07:34:00Z</dcterms:created>
  <dcterms:modified xsi:type="dcterms:W3CDTF">2024-05-10T07:39:50Z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