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95" windowWidth="23715" windowHeight="8445" tabRatio="798" activeTab="3"/>
  </bookViews>
  <sheets>
    <sheet name="高中岗位（高中物理、生物、历史、地理、化学、思想政治）" sheetId="15" r:id="rId1"/>
    <sheet name="高中岗位（音乐）" sheetId="12" r:id="rId2"/>
    <sheet name="幼儿园  (限应届)" sheetId="13" r:id="rId3"/>
    <sheet name="幼儿园(用人备案数）" sheetId="14" r:id="rId4"/>
  </sheets>
  <definedNames>
    <definedName name="_xlnm._FilterDatabase" localSheetId="0" hidden="1">'高中岗位（高中物理、生物、历史、地理、化学、思想政治）'!$A$2:$K$12</definedName>
    <definedName name="_xlnm._FilterDatabase" localSheetId="1" hidden="1">'高中岗位（音乐）'!$A$2:$K$5</definedName>
    <definedName name="_xlnm._FilterDatabase" localSheetId="2" hidden="1">'幼儿园  (限应届)'!$A$2:$K$28</definedName>
    <definedName name="_xlnm._FilterDatabase" localSheetId="3" hidden="1">'幼儿园(用人备案数）'!$A$2:$K$22</definedName>
    <definedName name="_xlnm.Print_Titles" localSheetId="2">'幼儿园  (限应届)'!$1:$2</definedName>
    <definedName name="_xlnm.Print_Titles" localSheetId="3">'幼儿园(用人备案数）'!$1:$2</definedName>
  </definedNames>
  <calcPr calcId="124519"/>
</workbook>
</file>

<file path=xl/calcChain.xml><?xml version="1.0" encoding="utf-8"?>
<calcChain xmlns="http://schemas.openxmlformats.org/spreadsheetml/2006/main">
  <c r="H12" i="14"/>
  <c r="H18"/>
  <c r="I18" s="1"/>
  <c r="H14"/>
  <c r="H16"/>
  <c r="H13"/>
  <c r="H6"/>
  <c r="I6" s="1"/>
  <c r="H10"/>
  <c r="H20"/>
  <c r="H22"/>
  <c r="H15"/>
  <c r="I15" s="1"/>
  <c r="H17"/>
  <c r="H19"/>
  <c r="H9"/>
  <c r="H4"/>
  <c r="I4" s="1"/>
  <c r="H11"/>
  <c r="H5"/>
  <c r="H8"/>
  <c r="H7"/>
  <c r="I7" s="1"/>
  <c r="H3"/>
  <c r="F12"/>
  <c r="F18"/>
  <c r="F14"/>
  <c r="I14" s="1"/>
  <c r="F16"/>
  <c r="I16" s="1"/>
  <c r="F13"/>
  <c r="F6"/>
  <c r="F10"/>
  <c r="I10" s="1"/>
  <c r="F20"/>
  <c r="I20" s="1"/>
  <c r="F22"/>
  <c r="F15"/>
  <c r="F17"/>
  <c r="I17" s="1"/>
  <c r="F19"/>
  <c r="I19" s="1"/>
  <c r="F9"/>
  <c r="F4"/>
  <c r="F11"/>
  <c r="I11" s="1"/>
  <c r="F5"/>
  <c r="I5" s="1"/>
  <c r="F8"/>
  <c r="F7"/>
  <c r="F3"/>
  <c r="I3" s="1"/>
  <c r="H21"/>
  <c r="F21"/>
  <c r="I25" i="13"/>
  <c r="I5"/>
  <c r="I9"/>
  <c r="H10"/>
  <c r="H3"/>
  <c r="H26"/>
  <c r="H20"/>
  <c r="H6"/>
  <c r="H25"/>
  <c r="H13"/>
  <c r="H22"/>
  <c r="H8"/>
  <c r="H5"/>
  <c r="H15"/>
  <c r="H18"/>
  <c r="H16"/>
  <c r="H24"/>
  <c r="H4"/>
  <c r="H17"/>
  <c r="H28"/>
  <c r="H21"/>
  <c r="H27"/>
  <c r="H14"/>
  <c r="H19"/>
  <c r="H9"/>
  <c r="H12"/>
  <c r="H7"/>
  <c r="H23"/>
  <c r="F10"/>
  <c r="F3"/>
  <c r="I3" s="1"/>
  <c r="F26"/>
  <c r="I26" s="1"/>
  <c r="F20"/>
  <c r="F6"/>
  <c r="F25"/>
  <c r="F13"/>
  <c r="I13" s="1"/>
  <c r="F22"/>
  <c r="F8"/>
  <c r="F5"/>
  <c r="F15"/>
  <c r="I15" s="1"/>
  <c r="F18"/>
  <c r="F16"/>
  <c r="F24"/>
  <c r="I24" s="1"/>
  <c r="F4"/>
  <c r="I4" s="1"/>
  <c r="F17"/>
  <c r="F28"/>
  <c r="F21"/>
  <c r="I21" s="1"/>
  <c r="F27"/>
  <c r="I27" s="1"/>
  <c r="F14"/>
  <c r="F19"/>
  <c r="F9"/>
  <c r="F12"/>
  <c r="I12" s="1"/>
  <c r="F7"/>
  <c r="F23"/>
  <c r="H11"/>
  <c r="F11"/>
  <c r="I11" s="1"/>
  <c r="I4" i="15"/>
  <c r="H4"/>
  <c r="H5"/>
  <c r="I5" s="1"/>
  <c r="H8"/>
  <c r="H6"/>
  <c r="H7"/>
  <c r="H9"/>
  <c r="H10"/>
  <c r="H11"/>
  <c r="H12"/>
  <c r="H3"/>
  <c r="F4"/>
  <c r="F5"/>
  <c r="F8"/>
  <c r="I8" s="1"/>
  <c r="F6"/>
  <c r="I6" s="1"/>
  <c r="F7"/>
  <c r="I7" s="1"/>
  <c r="F9"/>
  <c r="I9" s="1"/>
  <c r="F10"/>
  <c r="I10" s="1"/>
  <c r="F11"/>
  <c r="I11" s="1"/>
  <c r="F12"/>
  <c r="I12" s="1"/>
  <c r="F3"/>
  <c r="I3" s="1"/>
  <c r="I4" i="12"/>
  <c r="H5"/>
  <c r="H4"/>
  <c r="H3"/>
  <c r="I3" s="1"/>
  <c r="F5"/>
  <c r="I5" s="1"/>
  <c r="F4"/>
  <c r="F3"/>
  <c r="I21" i="14" l="1"/>
  <c r="I8"/>
  <c r="I9"/>
  <c r="I22"/>
  <c r="I13"/>
  <c r="I12"/>
  <c r="I14" i="13"/>
  <c r="I18"/>
  <c r="I20"/>
  <c r="I6"/>
  <c r="I7"/>
  <c r="I17"/>
  <c r="I22"/>
  <c r="I23"/>
  <c r="I19"/>
  <c r="I28"/>
  <c r="I16"/>
  <c r="I8"/>
  <c r="I10"/>
</calcChain>
</file>

<file path=xl/sharedStrings.xml><?xml version="1.0" encoding="utf-8"?>
<sst xmlns="http://schemas.openxmlformats.org/spreadsheetml/2006/main" count="313" uniqueCount="109">
  <si>
    <t>岗位代码</t>
  </si>
  <si>
    <t>岗位名称</t>
    <phoneticPr fontId="2" type="noConversion"/>
  </si>
  <si>
    <t>报考类别</t>
    <phoneticPr fontId="2" type="noConversion"/>
  </si>
  <si>
    <t>备案制</t>
  </si>
  <si>
    <t>备案制（限应届）</t>
  </si>
  <si>
    <t>210200304012</t>
  </si>
  <si>
    <t>寻乌中学高中思想政治</t>
  </si>
  <si>
    <t>210200307014</t>
  </si>
  <si>
    <t>寻乌中学高中音乐</t>
  </si>
  <si>
    <t>210200308015</t>
  </si>
  <si>
    <t>寻乌二中高中历史</t>
  </si>
  <si>
    <t>210200309013</t>
  </si>
  <si>
    <t>210200310010</t>
  </si>
  <si>
    <t>寻乌中学高中化学</t>
  </si>
  <si>
    <t>210200311011</t>
  </si>
  <si>
    <t>寻乌中学高中物理</t>
  </si>
  <si>
    <t>210200312016</t>
  </si>
  <si>
    <t>寻乌二中高中生物</t>
  </si>
  <si>
    <t>210200401017</t>
  </si>
  <si>
    <t>210200401018</t>
  </si>
  <si>
    <t>公办幼儿园教师</t>
  </si>
  <si>
    <t>寻乌县城高中地理</t>
  </si>
  <si>
    <t>笔试
成绩</t>
    <phoneticPr fontId="9" type="noConversion"/>
  </si>
  <si>
    <t>笔试
折分</t>
    <phoneticPr fontId="9" type="noConversion"/>
  </si>
  <si>
    <t>面试
成绩</t>
    <phoneticPr fontId="9" type="noConversion"/>
  </si>
  <si>
    <t>面试
折分</t>
    <phoneticPr fontId="9" type="noConversion"/>
  </si>
  <si>
    <t>总成绩</t>
    <phoneticPr fontId="9" type="noConversion"/>
  </si>
  <si>
    <t>排名</t>
    <phoneticPr fontId="9" type="noConversion"/>
  </si>
  <si>
    <t>面试序号</t>
    <phoneticPr fontId="2" type="noConversion"/>
  </si>
  <si>
    <t>3-03</t>
  </si>
  <si>
    <t>1-23</t>
    <phoneticPr fontId="2" type="noConversion"/>
  </si>
  <si>
    <t>寻乌县2023年全省统招教师招聘总成绩（高中音乐岗位）</t>
    <phoneticPr fontId="2" type="noConversion"/>
  </si>
  <si>
    <t>是否
入闱</t>
    <phoneticPr fontId="9" type="noConversion"/>
  </si>
  <si>
    <t>寻乌县2023年全省统招教师招聘总成绩（高中物理、生物、历史、地理、化学、思想政治）</t>
    <phoneticPr fontId="2" type="noConversion"/>
  </si>
  <si>
    <t>是否
入闱</t>
    <phoneticPr fontId="2" type="noConversion"/>
  </si>
  <si>
    <t>寻乌县2023年全省统招用人备案数幼儿园教师总成绩（限应届）</t>
    <phoneticPr fontId="2" type="noConversion"/>
  </si>
  <si>
    <t>是</t>
    <phoneticPr fontId="2" type="noConversion"/>
  </si>
  <si>
    <t>1-18</t>
    <phoneticPr fontId="2" type="noConversion"/>
  </si>
  <si>
    <t>1-20</t>
    <phoneticPr fontId="2" type="noConversion"/>
  </si>
  <si>
    <t>1-10</t>
    <phoneticPr fontId="2" type="noConversion"/>
  </si>
  <si>
    <t>1-22</t>
    <phoneticPr fontId="2" type="noConversion"/>
  </si>
  <si>
    <t>1-21</t>
    <phoneticPr fontId="2" type="noConversion"/>
  </si>
  <si>
    <t>1-17</t>
    <phoneticPr fontId="2" type="noConversion"/>
  </si>
  <si>
    <t>1-11</t>
    <phoneticPr fontId="2" type="noConversion"/>
  </si>
  <si>
    <t>1-19</t>
    <phoneticPr fontId="2" type="noConversion"/>
  </si>
  <si>
    <t>1-05</t>
    <phoneticPr fontId="2" type="noConversion"/>
  </si>
  <si>
    <t>1-09</t>
    <phoneticPr fontId="2" type="noConversion"/>
  </si>
  <si>
    <t>公办幼儿园教师</t>
    <phoneticPr fontId="2" type="noConversion"/>
  </si>
  <si>
    <t>1-07</t>
    <phoneticPr fontId="2" type="noConversion"/>
  </si>
  <si>
    <t>1-14</t>
    <phoneticPr fontId="2" type="noConversion"/>
  </si>
  <si>
    <t>1-08</t>
    <phoneticPr fontId="2" type="noConversion"/>
  </si>
  <si>
    <t>1-15</t>
    <phoneticPr fontId="2" type="noConversion"/>
  </si>
  <si>
    <t>1-06</t>
    <phoneticPr fontId="2" type="noConversion"/>
  </si>
  <si>
    <t>1-16</t>
    <phoneticPr fontId="2" type="noConversion"/>
  </si>
  <si>
    <t>1-12</t>
    <phoneticPr fontId="2" type="noConversion"/>
  </si>
  <si>
    <t>1-04</t>
    <phoneticPr fontId="2" type="noConversion"/>
  </si>
  <si>
    <t>1-13</t>
    <phoneticPr fontId="2" type="noConversion"/>
  </si>
  <si>
    <t>面试序号</t>
    <phoneticPr fontId="2" type="noConversion"/>
  </si>
  <si>
    <t>报考类别</t>
    <phoneticPr fontId="2" type="noConversion"/>
  </si>
  <si>
    <t>岗位名称</t>
    <phoneticPr fontId="2" type="noConversion"/>
  </si>
  <si>
    <t>笔试
成绩</t>
    <phoneticPr fontId="9" type="noConversion"/>
  </si>
  <si>
    <t>笔试
折分</t>
    <phoneticPr fontId="9" type="noConversion"/>
  </si>
  <si>
    <t>面试
成绩</t>
    <phoneticPr fontId="9" type="noConversion"/>
  </si>
  <si>
    <t>面试
折分</t>
    <phoneticPr fontId="9" type="noConversion"/>
  </si>
  <si>
    <t>总成绩</t>
    <phoneticPr fontId="9" type="noConversion"/>
  </si>
  <si>
    <t>排名</t>
    <phoneticPr fontId="9" type="noConversion"/>
  </si>
  <si>
    <t>是否
入闱</t>
    <phoneticPr fontId="2" type="noConversion"/>
  </si>
  <si>
    <t>2-03</t>
    <phoneticPr fontId="2" type="noConversion"/>
  </si>
  <si>
    <t>是</t>
    <phoneticPr fontId="2" type="noConversion"/>
  </si>
  <si>
    <t>2-16</t>
    <phoneticPr fontId="2" type="noConversion"/>
  </si>
  <si>
    <t>2-11</t>
    <phoneticPr fontId="2" type="noConversion"/>
  </si>
  <si>
    <t>2-06</t>
    <phoneticPr fontId="2" type="noConversion"/>
  </si>
  <si>
    <t>2-25</t>
    <phoneticPr fontId="2" type="noConversion"/>
  </si>
  <si>
    <t>2-10</t>
    <phoneticPr fontId="2" type="noConversion"/>
  </si>
  <si>
    <t>2-23</t>
    <phoneticPr fontId="2" type="noConversion"/>
  </si>
  <si>
    <t>2-02</t>
    <phoneticPr fontId="2" type="noConversion"/>
  </si>
  <si>
    <t>2-01</t>
    <phoneticPr fontId="2" type="noConversion"/>
  </si>
  <si>
    <t>2-24</t>
    <phoneticPr fontId="2" type="noConversion"/>
  </si>
  <si>
    <t>2-08</t>
    <phoneticPr fontId="2" type="noConversion"/>
  </si>
  <si>
    <t>2-21</t>
    <phoneticPr fontId="2" type="noConversion"/>
  </si>
  <si>
    <t>2-12</t>
    <phoneticPr fontId="2" type="noConversion"/>
  </si>
  <si>
    <t>2-14</t>
    <phoneticPr fontId="2" type="noConversion"/>
  </si>
  <si>
    <t>2-17</t>
    <phoneticPr fontId="2" type="noConversion"/>
  </si>
  <si>
    <t>2-13</t>
    <phoneticPr fontId="2" type="noConversion"/>
  </si>
  <si>
    <t>2-22</t>
    <phoneticPr fontId="2" type="noConversion"/>
  </si>
  <si>
    <t>2-05</t>
    <phoneticPr fontId="2" type="noConversion"/>
  </si>
  <si>
    <t>2-19</t>
    <phoneticPr fontId="2" type="noConversion"/>
  </si>
  <si>
    <t>2-09</t>
    <phoneticPr fontId="2" type="noConversion"/>
  </si>
  <si>
    <t>备案制（限应届）</t>
    <phoneticPr fontId="2" type="noConversion"/>
  </si>
  <si>
    <t>2-26</t>
    <phoneticPr fontId="2" type="noConversion"/>
  </si>
  <si>
    <t>2-15</t>
    <phoneticPr fontId="2" type="noConversion"/>
  </si>
  <si>
    <t>2-07</t>
    <phoneticPr fontId="2" type="noConversion"/>
  </si>
  <si>
    <t>2-04</t>
    <phoneticPr fontId="2" type="noConversion"/>
  </si>
  <si>
    <t>2-20</t>
    <phoneticPr fontId="2" type="noConversion"/>
  </si>
  <si>
    <t>2-18</t>
    <phoneticPr fontId="2" type="noConversion"/>
  </si>
  <si>
    <t>1-01</t>
    <phoneticPr fontId="2" type="noConversion"/>
  </si>
  <si>
    <t>统招</t>
    <phoneticPr fontId="2" type="noConversion"/>
  </si>
  <si>
    <t>1-03</t>
    <phoneticPr fontId="2" type="noConversion"/>
  </si>
  <si>
    <t>1-02</t>
    <phoneticPr fontId="2" type="noConversion"/>
  </si>
  <si>
    <t>3-01</t>
    <phoneticPr fontId="2" type="noConversion"/>
  </si>
  <si>
    <t>3-02</t>
    <phoneticPr fontId="2" type="noConversion"/>
  </si>
  <si>
    <t>3-05</t>
    <phoneticPr fontId="2" type="noConversion"/>
  </si>
  <si>
    <t>3-06</t>
    <phoneticPr fontId="2" type="noConversion"/>
  </si>
  <si>
    <t>3-04</t>
    <phoneticPr fontId="2" type="noConversion"/>
  </si>
  <si>
    <t>3-07</t>
    <phoneticPr fontId="2" type="noConversion"/>
  </si>
  <si>
    <t>3-08</t>
    <phoneticPr fontId="2" type="noConversion"/>
  </si>
  <si>
    <t>3-09</t>
    <phoneticPr fontId="2" type="noConversion"/>
  </si>
  <si>
    <t>3-10</t>
    <phoneticPr fontId="2" type="noConversion"/>
  </si>
  <si>
    <t>寻乌县2023年全省统招用人备案数幼儿园教师总成绩（用人备案数）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</si>
</sst>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.00_);[Red]\(0.00\)"/>
  </numFmts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4">
    <cellStyle name="差_sheet1" xfId="2"/>
    <cellStyle name="常规" xfId="0" builtinId="0"/>
    <cellStyle name="常规 2" xfId="1"/>
    <cellStyle name="好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H4" sqref="H4"/>
    </sheetView>
  </sheetViews>
  <sheetFormatPr defaultRowHeight="13.5"/>
  <cols>
    <col min="1" max="1" width="9.75" style="1" bestFit="1" customWidth="1"/>
    <col min="2" max="2" width="11.25" style="1" customWidth="1"/>
    <col min="3" max="3" width="14.5" style="13" customWidth="1"/>
    <col min="4" max="4" width="24.375" style="1" customWidth="1"/>
    <col min="5" max="5" width="11.125" style="1" customWidth="1"/>
    <col min="6" max="6" width="8" style="1" customWidth="1"/>
    <col min="7" max="7" width="6.5" style="1" bestFit="1" customWidth="1"/>
    <col min="8" max="8" width="7.5" style="18" bestFit="1" customWidth="1"/>
    <col min="9" max="9" width="9.625" style="1" customWidth="1"/>
    <col min="10" max="10" width="8.375" style="1" customWidth="1"/>
    <col min="11" max="11" width="13.125" style="1" customWidth="1"/>
    <col min="12" max="16384" width="9" style="1"/>
  </cols>
  <sheetData>
    <row r="1" spans="1:11" ht="52.5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" customFormat="1" ht="34.5" customHeight="1">
      <c r="A2" s="3" t="s">
        <v>28</v>
      </c>
      <c r="B2" s="3" t="s">
        <v>2</v>
      </c>
      <c r="C2" s="12" t="s">
        <v>0</v>
      </c>
      <c r="D2" s="4" t="s">
        <v>1</v>
      </c>
      <c r="E2" s="9" t="s">
        <v>22</v>
      </c>
      <c r="F2" s="10" t="s">
        <v>23</v>
      </c>
      <c r="G2" s="9" t="s">
        <v>24</v>
      </c>
      <c r="H2" s="16" t="s">
        <v>25</v>
      </c>
      <c r="I2" s="9" t="s">
        <v>26</v>
      </c>
      <c r="J2" s="11" t="s">
        <v>27</v>
      </c>
      <c r="K2" s="9" t="s">
        <v>32</v>
      </c>
    </row>
    <row r="3" spans="1:11" s="24" customFormat="1" ht="26.1" customHeight="1">
      <c r="A3" s="21" t="s">
        <v>99</v>
      </c>
      <c r="B3" s="7" t="s">
        <v>96</v>
      </c>
      <c r="C3" s="5" t="s">
        <v>14</v>
      </c>
      <c r="D3" s="5" t="s">
        <v>15</v>
      </c>
      <c r="E3" s="6">
        <v>192</v>
      </c>
      <c r="F3" s="15">
        <f>E3/5</f>
        <v>38.4</v>
      </c>
      <c r="G3" s="6">
        <v>85.6</v>
      </c>
      <c r="H3" s="17">
        <f>G3/2</f>
        <v>42.8</v>
      </c>
      <c r="I3" s="15">
        <f>F3+H3</f>
        <v>81.199999999999989</v>
      </c>
      <c r="J3" s="6">
        <v>1</v>
      </c>
      <c r="K3" s="23" t="s">
        <v>68</v>
      </c>
    </row>
    <row r="4" spans="1:11" s="24" customFormat="1" ht="26.1" customHeight="1">
      <c r="A4" s="21" t="s">
        <v>100</v>
      </c>
      <c r="B4" s="7" t="s">
        <v>96</v>
      </c>
      <c r="C4" s="5" t="s">
        <v>16</v>
      </c>
      <c r="D4" s="5" t="s">
        <v>17</v>
      </c>
      <c r="E4" s="6">
        <v>114.5</v>
      </c>
      <c r="F4" s="15">
        <f t="shared" ref="F4:F12" si="0">E4/5</f>
        <v>22.9</v>
      </c>
      <c r="G4" s="6">
        <v>76.8</v>
      </c>
      <c r="H4" s="17">
        <f t="shared" ref="H4:H12" si="1">G4/2</f>
        <v>38.4</v>
      </c>
      <c r="I4" s="15">
        <f t="shared" ref="I4:I12" si="2">F4+H4</f>
        <v>61.3</v>
      </c>
      <c r="J4" s="6">
        <v>1</v>
      </c>
      <c r="K4" s="23" t="s">
        <v>68</v>
      </c>
    </row>
    <row r="5" spans="1:11" s="24" customFormat="1" ht="26.1" customHeight="1">
      <c r="A5" s="21" t="s">
        <v>29</v>
      </c>
      <c r="B5" s="7" t="s">
        <v>96</v>
      </c>
      <c r="C5" s="5" t="s">
        <v>9</v>
      </c>
      <c r="D5" s="5" t="s">
        <v>10</v>
      </c>
      <c r="E5" s="6">
        <v>152</v>
      </c>
      <c r="F5" s="15">
        <f t="shared" si="0"/>
        <v>30.4</v>
      </c>
      <c r="G5" s="6">
        <v>90.4</v>
      </c>
      <c r="H5" s="17">
        <f t="shared" si="1"/>
        <v>45.2</v>
      </c>
      <c r="I5" s="15">
        <f t="shared" si="2"/>
        <v>75.599999999999994</v>
      </c>
      <c r="J5" s="6">
        <v>1</v>
      </c>
      <c r="K5" s="23" t="s">
        <v>68</v>
      </c>
    </row>
    <row r="6" spans="1:11" s="24" customFormat="1" ht="26.1" customHeight="1">
      <c r="A6" s="21" t="s">
        <v>101</v>
      </c>
      <c r="B6" s="7" t="s">
        <v>96</v>
      </c>
      <c r="C6" s="5" t="s">
        <v>11</v>
      </c>
      <c r="D6" s="5" t="s">
        <v>21</v>
      </c>
      <c r="E6" s="6">
        <v>174.5</v>
      </c>
      <c r="F6" s="15">
        <f>E6/5</f>
        <v>34.9</v>
      </c>
      <c r="G6" s="6">
        <v>79.2</v>
      </c>
      <c r="H6" s="17">
        <f>G6/2</f>
        <v>39.6</v>
      </c>
      <c r="I6" s="15">
        <f>F6+H6</f>
        <v>74.5</v>
      </c>
      <c r="J6" s="6">
        <v>1</v>
      </c>
      <c r="K6" s="23" t="s">
        <v>68</v>
      </c>
    </row>
    <row r="7" spans="1:11" s="24" customFormat="1" ht="26.1" customHeight="1">
      <c r="A7" s="21" t="s">
        <v>102</v>
      </c>
      <c r="B7" s="7" t="s">
        <v>96</v>
      </c>
      <c r="C7" s="5" t="s">
        <v>11</v>
      </c>
      <c r="D7" s="5" t="s">
        <v>21</v>
      </c>
      <c r="E7" s="6">
        <v>161.5</v>
      </c>
      <c r="F7" s="15">
        <f>E7/5</f>
        <v>32.299999999999997</v>
      </c>
      <c r="G7" s="6">
        <v>80.8</v>
      </c>
      <c r="H7" s="17">
        <f>G7/2</f>
        <v>40.4</v>
      </c>
      <c r="I7" s="15">
        <f>F7+H7</f>
        <v>72.699999999999989</v>
      </c>
      <c r="J7" s="6">
        <v>2</v>
      </c>
      <c r="K7" s="23" t="s">
        <v>68</v>
      </c>
    </row>
    <row r="8" spans="1:11" s="24" customFormat="1" ht="26.1" customHeight="1">
      <c r="A8" s="21" t="s">
        <v>103</v>
      </c>
      <c r="B8" s="7" t="s">
        <v>96</v>
      </c>
      <c r="C8" s="5" t="s">
        <v>11</v>
      </c>
      <c r="D8" s="5" t="s">
        <v>21</v>
      </c>
      <c r="E8" s="6">
        <v>150.5</v>
      </c>
      <c r="F8" s="15">
        <f>E8/5</f>
        <v>30.1</v>
      </c>
      <c r="G8" s="6">
        <v>81.2</v>
      </c>
      <c r="H8" s="17">
        <f>G8/2</f>
        <v>40.6</v>
      </c>
      <c r="I8" s="15">
        <f>F8+H8</f>
        <v>70.7</v>
      </c>
      <c r="J8" s="6">
        <v>3</v>
      </c>
      <c r="K8" s="23" t="s">
        <v>68</v>
      </c>
    </row>
    <row r="9" spans="1:11" s="24" customFormat="1" ht="26.1" customHeight="1">
      <c r="A9" s="21" t="s">
        <v>104</v>
      </c>
      <c r="B9" s="7" t="s">
        <v>96</v>
      </c>
      <c r="C9" s="5" t="s">
        <v>12</v>
      </c>
      <c r="D9" s="5" t="s">
        <v>13</v>
      </c>
      <c r="E9" s="6">
        <v>167</v>
      </c>
      <c r="F9" s="15">
        <f t="shared" si="0"/>
        <v>33.4</v>
      </c>
      <c r="G9" s="6">
        <v>81</v>
      </c>
      <c r="H9" s="17">
        <f t="shared" si="1"/>
        <v>40.5</v>
      </c>
      <c r="I9" s="15">
        <f t="shared" si="2"/>
        <v>73.900000000000006</v>
      </c>
      <c r="J9" s="6">
        <v>1</v>
      </c>
      <c r="K9" s="23" t="s">
        <v>68</v>
      </c>
    </row>
    <row r="10" spans="1:11" s="24" customFormat="1" ht="26.1" customHeight="1">
      <c r="A10" s="21" t="s">
        <v>105</v>
      </c>
      <c r="B10" s="7" t="s">
        <v>96</v>
      </c>
      <c r="C10" s="5" t="s">
        <v>12</v>
      </c>
      <c r="D10" s="5" t="s">
        <v>13</v>
      </c>
      <c r="E10" s="6">
        <v>131</v>
      </c>
      <c r="F10" s="15">
        <f t="shared" si="0"/>
        <v>26.2</v>
      </c>
      <c r="G10" s="6">
        <v>81.2</v>
      </c>
      <c r="H10" s="17">
        <f t="shared" si="1"/>
        <v>40.6</v>
      </c>
      <c r="I10" s="15">
        <f t="shared" si="2"/>
        <v>66.8</v>
      </c>
      <c r="J10" s="6"/>
      <c r="K10" s="23"/>
    </row>
    <row r="11" spans="1:11" s="24" customFormat="1" ht="26.1" customHeight="1">
      <c r="A11" s="21" t="s">
        <v>106</v>
      </c>
      <c r="B11" s="7" t="s">
        <v>96</v>
      </c>
      <c r="C11" s="5" t="s">
        <v>5</v>
      </c>
      <c r="D11" s="5" t="s">
        <v>6</v>
      </c>
      <c r="E11" s="6">
        <v>163</v>
      </c>
      <c r="F11" s="15">
        <f t="shared" si="0"/>
        <v>32.6</v>
      </c>
      <c r="G11" s="6">
        <v>82.4</v>
      </c>
      <c r="H11" s="17">
        <f t="shared" si="1"/>
        <v>41.2</v>
      </c>
      <c r="I11" s="15">
        <f t="shared" si="2"/>
        <v>73.800000000000011</v>
      </c>
      <c r="J11" s="6">
        <v>1</v>
      </c>
      <c r="K11" s="23" t="s">
        <v>68</v>
      </c>
    </row>
    <row r="12" spans="1:11" s="24" customFormat="1" ht="26.1" customHeight="1">
      <c r="A12" s="21" t="s">
        <v>107</v>
      </c>
      <c r="B12" s="7" t="s">
        <v>96</v>
      </c>
      <c r="C12" s="5" t="s">
        <v>5</v>
      </c>
      <c r="D12" s="5" t="s">
        <v>6</v>
      </c>
      <c r="E12" s="6">
        <v>158</v>
      </c>
      <c r="F12" s="15">
        <f t="shared" si="0"/>
        <v>31.6</v>
      </c>
      <c r="G12" s="6">
        <v>80.400000000000006</v>
      </c>
      <c r="H12" s="17">
        <f t="shared" si="1"/>
        <v>40.200000000000003</v>
      </c>
      <c r="I12" s="15">
        <f t="shared" si="2"/>
        <v>71.800000000000011</v>
      </c>
      <c r="J12" s="6"/>
      <c r="K12" s="23"/>
    </row>
  </sheetData>
  <sortState ref="A6:M8">
    <sortCondition descending="1" ref="I6:I8"/>
  </sortState>
  <mergeCells count="1">
    <mergeCell ref="A1:K1"/>
  </mergeCells>
  <phoneticPr fontId="2" type="noConversion"/>
  <printOptions horizontalCentered="1"/>
  <pageMargins left="0.39370078740157483" right="0.39370078740157483" top="0.98425196850393704" bottom="0.98425196850393704" header="0.31496062992125984" footer="0.31496062992125984"/>
  <pageSetup paperSize="9" orientation="landscape" horizontalDpi="0" verticalDpi="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sqref="A1:K1"/>
    </sheetView>
  </sheetViews>
  <sheetFormatPr defaultRowHeight="13.5"/>
  <cols>
    <col min="1" max="1" width="10.875" style="1" customWidth="1"/>
    <col min="2" max="2" width="11.25" style="1" customWidth="1"/>
    <col min="3" max="3" width="16.25" style="13" customWidth="1"/>
    <col min="4" max="4" width="18.25" style="1" customWidth="1"/>
    <col min="5" max="5" width="11.125" style="1" customWidth="1"/>
    <col min="6" max="6" width="7" style="1" customWidth="1"/>
    <col min="7" max="7" width="6.5" style="1" bestFit="1" customWidth="1"/>
    <col min="8" max="8" width="5.75" style="1" bestFit="1" customWidth="1"/>
    <col min="9" max="9" width="7.75" style="1" bestFit="1" customWidth="1"/>
    <col min="10" max="10" width="7.125" style="1" customWidth="1"/>
    <col min="11" max="11" width="9.25" style="1" customWidth="1"/>
    <col min="12" max="16384" width="9" style="1"/>
  </cols>
  <sheetData>
    <row r="1" spans="1:11" ht="42.7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" customFormat="1" ht="34.5" customHeight="1">
      <c r="A2" s="3" t="s">
        <v>28</v>
      </c>
      <c r="B2" s="3" t="s">
        <v>2</v>
      </c>
      <c r="C2" s="12" t="s">
        <v>0</v>
      </c>
      <c r="D2" s="4" t="s">
        <v>1</v>
      </c>
      <c r="E2" s="9" t="s">
        <v>22</v>
      </c>
      <c r="F2" s="10" t="s">
        <v>23</v>
      </c>
      <c r="G2" s="9" t="s">
        <v>24</v>
      </c>
      <c r="H2" s="10" t="s">
        <v>25</v>
      </c>
      <c r="I2" s="9" t="s">
        <v>26</v>
      </c>
      <c r="J2" s="11" t="s">
        <v>27</v>
      </c>
      <c r="K2" s="9" t="s">
        <v>32</v>
      </c>
    </row>
    <row r="3" spans="1:11" s="24" customFormat="1" ht="26.1" customHeight="1">
      <c r="A3" s="21" t="s">
        <v>95</v>
      </c>
      <c r="B3" s="7" t="s">
        <v>96</v>
      </c>
      <c r="C3" s="5" t="s">
        <v>7</v>
      </c>
      <c r="D3" s="5" t="s">
        <v>8</v>
      </c>
      <c r="E3" s="6">
        <v>178.5</v>
      </c>
      <c r="F3" s="6">
        <f>E3*(40/250)</f>
        <v>28.560000000000002</v>
      </c>
      <c r="G3" s="6">
        <v>89</v>
      </c>
      <c r="H3" s="6">
        <f>G3*0.6</f>
        <v>53.4</v>
      </c>
      <c r="I3" s="6">
        <f>F3+H3</f>
        <v>81.960000000000008</v>
      </c>
      <c r="J3" s="6">
        <v>1</v>
      </c>
      <c r="K3" s="23" t="s">
        <v>68</v>
      </c>
    </row>
    <row r="4" spans="1:11" s="24" customFormat="1" ht="26.1" customHeight="1">
      <c r="A4" s="21" t="s">
        <v>97</v>
      </c>
      <c r="B4" s="7" t="s">
        <v>96</v>
      </c>
      <c r="C4" s="5" t="s">
        <v>7</v>
      </c>
      <c r="D4" s="5" t="s">
        <v>8</v>
      </c>
      <c r="E4" s="6">
        <v>155</v>
      </c>
      <c r="F4" s="6">
        <f>E4*(40/250)</f>
        <v>24.8</v>
      </c>
      <c r="G4" s="6">
        <v>81.2</v>
      </c>
      <c r="H4" s="6">
        <f>G4*0.6</f>
        <v>48.72</v>
      </c>
      <c r="I4" s="6">
        <f>F4+H4</f>
        <v>73.52</v>
      </c>
      <c r="J4" s="6"/>
      <c r="K4" s="23"/>
    </row>
    <row r="5" spans="1:11" s="24" customFormat="1" ht="26.1" customHeight="1">
      <c r="A5" s="21" t="s">
        <v>98</v>
      </c>
      <c r="B5" s="7" t="s">
        <v>96</v>
      </c>
      <c r="C5" s="5" t="s">
        <v>7</v>
      </c>
      <c r="D5" s="5" t="s">
        <v>8</v>
      </c>
      <c r="E5" s="6">
        <v>144</v>
      </c>
      <c r="F5" s="6">
        <f>E5*(40/250)</f>
        <v>23.04</v>
      </c>
      <c r="G5" s="6">
        <v>75.2</v>
      </c>
      <c r="H5" s="6">
        <f>G5*0.6</f>
        <v>45.12</v>
      </c>
      <c r="I5" s="6">
        <f>F5+H5</f>
        <v>68.16</v>
      </c>
      <c r="J5" s="6"/>
      <c r="K5" s="23"/>
    </row>
  </sheetData>
  <sortState ref="A3:M5">
    <sortCondition descending="1" ref="I3:I5"/>
  </sortState>
  <mergeCells count="1">
    <mergeCell ref="A1:K1"/>
  </mergeCells>
  <phoneticPr fontId="2" type="noConversion"/>
  <printOptions horizontalCentered="1"/>
  <pageMargins left="0.39370078740157483" right="0.39370078740157483" top="0.98425196850393704" bottom="0.98425196850393704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pane xSplit="10" ySplit="2" topLeftCell="K3" activePane="bottomRight" state="frozen"/>
      <selection activeCell="N11" sqref="N11"/>
      <selection pane="topRight" activeCell="N11" sqref="N11"/>
      <selection pane="bottomLeft" activeCell="N11" sqref="N11"/>
      <selection pane="bottomRight" sqref="A1:K1"/>
    </sheetView>
  </sheetViews>
  <sheetFormatPr defaultRowHeight="13.5"/>
  <cols>
    <col min="1" max="1" width="9.75" style="1" bestFit="1" customWidth="1"/>
    <col min="2" max="2" width="18.375" style="1" bestFit="1" customWidth="1"/>
    <col min="3" max="3" width="13.875" style="13" bestFit="1" customWidth="1"/>
    <col min="4" max="4" width="17.375" style="1" customWidth="1"/>
    <col min="5" max="5" width="8.5" style="1" customWidth="1"/>
    <col min="6" max="6" width="8.375" style="18" customWidth="1"/>
    <col min="7" max="7" width="8.875" style="1" customWidth="1"/>
    <col min="8" max="8" width="8.625" style="20" customWidth="1"/>
    <col min="9" max="9" width="8.125" style="19" customWidth="1"/>
    <col min="10" max="11" width="6.875" style="1" customWidth="1"/>
    <col min="12" max="16384" width="9" style="1"/>
  </cols>
  <sheetData>
    <row r="1" spans="1:11" ht="31.5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4" customFormat="1" ht="34.5" customHeight="1">
      <c r="A2" s="28" t="s">
        <v>57</v>
      </c>
      <c r="B2" s="28" t="s">
        <v>58</v>
      </c>
      <c r="C2" s="29" t="s">
        <v>0</v>
      </c>
      <c r="D2" s="29" t="s">
        <v>59</v>
      </c>
      <c r="E2" s="30" t="s">
        <v>60</v>
      </c>
      <c r="F2" s="31" t="s">
        <v>61</v>
      </c>
      <c r="G2" s="30" t="s">
        <v>62</v>
      </c>
      <c r="H2" s="31" t="s">
        <v>63</v>
      </c>
      <c r="I2" s="32" t="s">
        <v>64</v>
      </c>
      <c r="J2" s="33" t="s">
        <v>65</v>
      </c>
      <c r="K2" s="30" t="s">
        <v>66</v>
      </c>
    </row>
    <row r="3" spans="1:11" s="24" customFormat="1" ht="26.1" customHeight="1">
      <c r="A3" s="21" t="s">
        <v>67</v>
      </c>
      <c r="B3" s="7" t="s">
        <v>4</v>
      </c>
      <c r="C3" s="5" t="s">
        <v>18</v>
      </c>
      <c r="D3" s="5" t="s">
        <v>20</v>
      </c>
      <c r="E3" s="6">
        <v>81.5</v>
      </c>
      <c r="F3" s="17">
        <f t="shared" ref="F3:F28" si="0">E3*0.4</f>
        <v>32.6</v>
      </c>
      <c r="G3" s="6">
        <v>87.24</v>
      </c>
      <c r="H3" s="17">
        <f t="shared" ref="H3:H28" si="1">G3*0.6</f>
        <v>52.343999999999994</v>
      </c>
      <c r="I3" s="15">
        <f t="shared" ref="I3:I28" si="2">F3+H3</f>
        <v>84.943999999999988</v>
      </c>
      <c r="J3" s="23">
        <v>1</v>
      </c>
      <c r="K3" s="23" t="s">
        <v>68</v>
      </c>
    </row>
    <row r="4" spans="1:11" s="24" customFormat="1" ht="26.1" customHeight="1">
      <c r="A4" s="21" t="s">
        <v>69</v>
      </c>
      <c r="B4" s="7" t="s">
        <v>4</v>
      </c>
      <c r="C4" s="5" t="s">
        <v>18</v>
      </c>
      <c r="D4" s="5" t="s">
        <v>20</v>
      </c>
      <c r="E4" s="6">
        <v>81</v>
      </c>
      <c r="F4" s="17">
        <f t="shared" si="0"/>
        <v>32.4</v>
      </c>
      <c r="G4" s="6">
        <v>85.14</v>
      </c>
      <c r="H4" s="17">
        <f t="shared" si="1"/>
        <v>51.083999999999996</v>
      </c>
      <c r="I4" s="15">
        <f t="shared" si="2"/>
        <v>83.483999999999995</v>
      </c>
      <c r="J4" s="23">
        <v>2</v>
      </c>
      <c r="K4" s="23" t="s">
        <v>68</v>
      </c>
    </row>
    <row r="5" spans="1:11" s="24" customFormat="1" ht="26.1" customHeight="1">
      <c r="A5" s="21" t="s">
        <v>70</v>
      </c>
      <c r="B5" s="7" t="s">
        <v>4</v>
      </c>
      <c r="C5" s="5" t="s">
        <v>18</v>
      </c>
      <c r="D5" s="5" t="s">
        <v>20</v>
      </c>
      <c r="E5" s="6">
        <v>75.5</v>
      </c>
      <c r="F5" s="17">
        <f t="shared" si="0"/>
        <v>30.200000000000003</v>
      </c>
      <c r="G5" s="6">
        <v>88.52</v>
      </c>
      <c r="H5" s="17">
        <f t="shared" si="1"/>
        <v>53.111999999999995</v>
      </c>
      <c r="I5" s="15">
        <f t="shared" si="2"/>
        <v>83.311999999999998</v>
      </c>
      <c r="J5" s="23">
        <v>3</v>
      </c>
      <c r="K5" s="23" t="s">
        <v>68</v>
      </c>
    </row>
    <row r="6" spans="1:11" s="24" customFormat="1" ht="26.1" customHeight="1">
      <c r="A6" s="21" t="s">
        <v>71</v>
      </c>
      <c r="B6" s="7" t="s">
        <v>4</v>
      </c>
      <c r="C6" s="5" t="s">
        <v>18</v>
      </c>
      <c r="D6" s="5" t="s">
        <v>20</v>
      </c>
      <c r="E6" s="6">
        <v>74</v>
      </c>
      <c r="F6" s="17">
        <f t="shared" si="0"/>
        <v>29.6</v>
      </c>
      <c r="G6" s="6">
        <v>87.54</v>
      </c>
      <c r="H6" s="17">
        <f t="shared" si="1"/>
        <v>52.524000000000001</v>
      </c>
      <c r="I6" s="15">
        <f t="shared" si="2"/>
        <v>82.123999999999995</v>
      </c>
      <c r="J6" s="23">
        <v>4</v>
      </c>
      <c r="K6" s="23" t="s">
        <v>68</v>
      </c>
    </row>
    <row r="7" spans="1:11" s="24" customFormat="1" ht="26.1" customHeight="1">
      <c r="A7" s="21" t="s">
        <v>72</v>
      </c>
      <c r="B7" s="7" t="s">
        <v>4</v>
      </c>
      <c r="C7" s="5" t="s">
        <v>18</v>
      </c>
      <c r="D7" s="5" t="s">
        <v>20</v>
      </c>
      <c r="E7" s="6">
        <v>78</v>
      </c>
      <c r="F7" s="17">
        <f t="shared" si="0"/>
        <v>31.200000000000003</v>
      </c>
      <c r="G7" s="6">
        <v>83.98</v>
      </c>
      <c r="H7" s="17">
        <f t="shared" si="1"/>
        <v>50.387999999999998</v>
      </c>
      <c r="I7" s="15">
        <f t="shared" si="2"/>
        <v>81.587999999999994</v>
      </c>
      <c r="J7" s="23">
        <v>5</v>
      </c>
      <c r="K7" s="23" t="s">
        <v>68</v>
      </c>
    </row>
    <row r="8" spans="1:11" s="24" customFormat="1" ht="26.1" customHeight="1">
      <c r="A8" s="21" t="s">
        <v>73</v>
      </c>
      <c r="B8" s="7" t="s">
        <v>4</v>
      </c>
      <c r="C8" s="5" t="s">
        <v>18</v>
      </c>
      <c r="D8" s="5" t="s">
        <v>20</v>
      </c>
      <c r="E8" s="6">
        <v>77.5</v>
      </c>
      <c r="F8" s="17">
        <f t="shared" si="0"/>
        <v>31</v>
      </c>
      <c r="G8" s="6">
        <v>83.54</v>
      </c>
      <c r="H8" s="17">
        <f t="shared" si="1"/>
        <v>50.124000000000002</v>
      </c>
      <c r="I8" s="15">
        <f t="shared" si="2"/>
        <v>81.123999999999995</v>
      </c>
      <c r="J8" s="23">
        <v>6</v>
      </c>
      <c r="K8" s="23" t="s">
        <v>68</v>
      </c>
    </row>
    <row r="9" spans="1:11" s="24" customFormat="1" ht="26.1" customHeight="1">
      <c r="A9" s="21" t="s">
        <v>74</v>
      </c>
      <c r="B9" s="7" t="s">
        <v>4</v>
      </c>
      <c r="C9" s="5" t="s">
        <v>18</v>
      </c>
      <c r="D9" s="5" t="s">
        <v>20</v>
      </c>
      <c r="E9" s="6">
        <v>74.5</v>
      </c>
      <c r="F9" s="17">
        <f t="shared" si="0"/>
        <v>29.8</v>
      </c>
      <c r="G9" s="6">
        <v>81.84</v>
      </c>
      <c r="H9" s="17">
        <f t="shared" si="1"/>
        <v>49.103999999999999</v>
      </c>
      <c r="I9" s="15">
        <f t="shared" si="2"/>
        <v>78.903999999999996</v>
      </c>
      <c r="J9" s="23">
        <v>7</v>
      </c>
      <c r="K9" s="23" t="s">
        <v>68</v>
      </c>
    </row>
    <row r="10" spans="1:11" s="24" customFormat="1" ht="26.1" customHeight="1">
      <c r="A10" s="21" t="s">
        <v>75</v>
      </c>
      <c r="B10" s="7" t="s">
        <v>4</v>
      </c>
      <c r="C10" s="5" t="s">
        <v>18</v>
      </c>
      <c r="D10" s="5" t="s">
        <v>20</v>
      </c>
      <c r="E10" s="6">
        <v>72</v>
      </c>
      <c r="F10" s="17">
        <f t="shared" si="0"/>
        <v>28.8</v>
      </c>
      <c r="G10" s="6">
        <v>78.84</v>
      </c>
      <c r="H10" s="17">
        <f t="shared" si="1"/>
        <v>47.304000000000002</v>
      </c>
      <c r="I10" s="15">
        <f t="shared" si="2"/>
        <v>76.103999999999999</v>
      </c>
      <c r="J10" s="23">
        <v>8</v>
      </c>
      <c r="K10" s="23" t="s">
        <v>68</v>
      </c>
    </row>
    <row r="11" spans="1:11" s="24" customFormat="1" ht="26.1" customHeight="1">
      <c r="A11" s="21" t="s">
        <v>76</v>
      </c>
      <c r="B11" s="7" t="s">
        <v>4</v>
      </c>
      <c r="C11" s="5" t="s">
        <v>18</v>
      </c>
      <c r="D11" s="5" t="s">
        <v>20</v>
      </c>
      <c r="E11" s="6">
        <v>76.5</v>
      </c>
      <c r="F11" s="17">
        <f t="shared" si="0"/>
        <v>30.6</v>
      </c>
      <c r="G11" s="6">
        <v>75.540000000000006</v>
      </c>
      <c r="H11" s="17">
        <f t="shared" si="1"/>
        <v>45.324000000000005</v>
      </c>
      <c r="I11" s="15">
        <f t="shared" si="2"/>
        <v>75.924000000000007</v>
      </c>
      <c r="J11" s="23">
        <v>9</v>
      </c>
      <c r="K11" s="23" t="s">
        <v>68</v>
      </c>
    </row>
    <row r="12" spans="1:11" s="24" customFormat="1" ht="26.1" customHeight="1">
      <c r="A12" s="21" t="s">
        <v>77</v>
      </c>
      <c r="B12" s="7" t="s">
        <v>4</v>
      </c>
      <c r="C12" s="5" t="s">
        <v>18</v>
      </c>
      <c r="D12" s="5" t="s">
        <v>20</v>
      </c>
      <c r="E12" s="6">
        <v>56</v>
      </c>
      <c r="F12" s="17">
        <f t="shared" si="0"/>
        <v>22.400000000000002</v>
      </c>
      <c r="G12" s="6">
        <v>88.34</v>
      </c>
      <c r="H12" s="17">
        <f t="shared" si="1"/>
        <v>53.003999999999998</v>
      </c>
      <c r="I12" s="15">
        <f t="shared" si="2"/>
        <v>75.403999999999996</v>
      </c>
      <c r="J12" s="23">
        <v>10</v>
      </c>
      <c r="K12" s="23" t="s">
        <v>68</v>
      </c>
    </row>
    <row r="13" spans="1:11" s="24" customFormat="1" ht="26.1" customHeight="1">
      <c r="A13" s="21" t="s">
        <v>78</v>
      </c>
      <c r="B13" s="7" t="s">
        <v>4</v>
      </c>
      <c r="C13" s="5" t="s">
        <v>18</v>
      </c>
      <c r="D13" s="5" t="s">
        <v>20</v>
      </c>
      <c r="E13" s="6">
        <v>72.5</v>
      </c>
      <c r="F13" s="17">
        <f t="shared" si="0"/>
        <v>29</v>
      </c>
      <c r="G13" s="6">
        <v>72.98</v>
      </c>
      <c r="H13" s="17">
        <f t="shared" si="1"/>
        <v>43.788000000000004</v>
      </c>
      <c r="I13" s="15">
        <f t="shared" si="2"/>
        <v>72.788000000000011</v>
      </c>
      <c r="J13" s="23">
        <v>11</v>
      </c>
      <c r="K13" s="23" t="s">
        <v>68</v>
      </c>
    </row>
    <row r="14" spans="1:11" s="24" customFormat="1" ht="26.1" customHeight="1">
      <c r="A14" s="21" t="s">
        <v>79</v>
      </c>
      <c r="B14" s="7" t="s">
        <v>4</v>
      </c>
      <c r="C14" s="5" t="s">
        <v>18</v>
      </c>
      <c r="D14" s="5" t="s">
        <v>20</v>
      </c>
      <c r="E14" s="6">
        <v>61.5</v>
      </c>
      <c r="F14" s="17">
        <f t="shared" si="0"/>
        <v>24.6</v>
      </c>
      <c r="G14" s="6">
        <v>79.3</v>
      </c>
      <c r="H14" s="17">
        <f t="shared" si="1"/>
        <v>47.58</v>
      </c>
      <c r="I14" s="15">
        <f t="shared" si="2"/>
        <v>72.180000000000007</v>
      </c>
      <c r="J14" s="23">
        <v>12</v>
      </c>
      <c r="K14" s="23" t="s">
        <v>68</v>
      </c>
    </row>
    <row r="15" spans="1:11" s="24" customFormat="1" ht="26.1" customHeight="1">
      <c r="A15" s="21" t="s">
        <v>80</v>
      </c>
      <c r="B15" s="7" t="s">
        <v>4</v>
      </c>
      <c r="C15" s="5" t="s">
        <v>18</v>
      </c>
      <c r="D15" s="5" t="s">
        <v>20</v>
      </c>
      <c r="E15" s="6">
        <v>70</v>
      </c>
      <c r="F15" s="17">
        <f t="shared" si="0"/>
        <v>28</v>
      </c>
      <c r="G15" s="6">
        <v>72.86</v>
      </c>
      <c r="H15" s="17">
        <f t="shared" si="1"/>
        <v>43.716000000000001</v>
      </c>
      <c r="I15" s="15">
        <f t="shared" si="2"/>
        <v>71.716000000000008</v>
      </c>
      <c r="J15" s="6"/>
      <c r="K15" s="23"/>
    </row>
    <row r="16" spans="1:11" s="24" customFormat="1" ht="26.1" customHeight="1">
      <c r="A16" s="21" t="s">
        <v>81</v>
      </c>
      <c r="B16" s="7" t="s">
        <v>4</v>
      </c>
      <c r="C16" s="5" t="s">
        <v>18</v>
      </c>
      <c r="D16" s="5" t="s">
        <v>20</v>
      </c>
      <c r="E16" s="6">
        <v>64.5</v>
      </c>
      <c r="F16" s="17">
        <f t="shared" si="0"/>
        <v>25.8</v>
      </c>
      <c r="G16" s="6">
        <v>75.92</v>
      </c>
      <c r="H16" s="17">
        <f t="shared" si="1"/>
        <v>45.552</v>
      </c>
      <c r="I16" s="15">
        <f t="shared" si="2"/>
        <v>71.352000000000004</v>
      </c>
      <c r="J16" s="6"/>
      <c r="K16" s="23"/>
    </row>
    <row r="17" spans="1:11" s="24" customFormat="1" ht="26.1" customHeight="1">
      <c r="A17" s="21" t="s">
        <v>82</v>
      </c>
      <c r="B17" s="7" t="s">
        <v>4</v>
      </c>
      <c r="C17" s="5" t="s">
        <v>18</v>
      </c>
      <c r="D17" s="5" t="s">
        <v>20</v>
      </c>
      <c r="E17" s="6">
        <v>63.5</v>
      </c>
      <c r="F17" s="17">
        <f t="shared" si="0"/>
        <v>25.400000000000002</v>
      </c>
      <c r="G17" s="6">
        <v>76.34</v>
      </c>
      <c r="H17" s="17">
        <f t="shared" si="1"/>
        <v>45.804000000000002</v>
      </c>
      <c r="I17" s="15">
        <f t="shared" si="2"/>
        <v>71.204000000000008</v>
      </c>
      <c r="J17" s="6"/>
      <c r="K17" s="23"/>
    </row>
    <row r="18" spans="1:11" s="24" customFormat="1" ht="26.1" customHeight="1">
      <c r="A18" s="21" t="s">
        <v>83</v>
      </c>
      <c r="B18" s="7" t="s">
        <v>4</v>
      </c>
      <c r="C18" s="5" t="s">
        <v>18</v>
      </c>
      <c r="D18" s="5" t="s">
        <v>20</v>
      </c>
      <c r="E18" s="6">
        <v>56.5</v>
      </c>
      <c r="F18" s="17">
        <f t="shared" si="0"/>
        <v>22.6</v>
      </c>
      <c r="G18" s="6">
        <v>77.56</v>
      </c>
      <c r="H18" s="17">
        <f t="shared" si="1"/>
        <v>46.536000000000001</v>
      </c>
      <c r="I18" s="15">
        <f t="shared" si="2"/>
        <v>69.135999999999996</v>
      </c>
      <c r="J18" s="6"/>
      <c r="K18" s="23"/>
    </row>
    <row r="19" spans="1:11" s="24" customFormat="1" ht="26.1" customHeight="1">
      <c r="A19" s="21" t="s">
        <v>84</v>
      </c>
      <c r="B19" s="7" t="s">
        <v>4</v>
      </c>
      <c r="C19" s="5" t="s">
        <v>18</v>
      </c>
      <c r="D19" s="5" t="s">
        <v>20</v>
      </c>
      <c r="E19" s="6">
        <v>59.5</v>
      </c>
      <c r="F19" s="17">
        <f t="shared" si="0"/>
        <v>23.8</v>
      </c>
      <c r="G19" s="6">
        <v>75.3</v>
      </c>
      <c r="H19" s="17">
        <f t="shared" si="1"/>
        <v>45.18</v>
      </c>
      <c r="I19" s="15">
        <f t="shared" si="2"/>
        <v>68.98</v>
      </c>
      <c r="J19" s="6"/>
      <c r="K19" s="23"/>
    </row>
    <row r="20" spans="1:11" s="24" customFormat="1" ht="26.1" customHeight="1">
      <c r="A20" s="21" t="s">
        <v>85</v>
      </c>
      <c r="B20" s="7" t="s">
        <v>4</v>
      </c>
      <c r="C20" s="5" t="s">
        <v>18</v>
      </c>
      <c r="D20" s="5" t="s">
        <v>20</v>
      </c>
      <c r="E20" s="25">
        <v>55</v>
      </c>
      <c r="F20" s="17">
        <f t="shared" si="0"/>
        <v>22</v>
      </c>
      <c r="G20" s="25">
        <v>75.7</v>
      </c>
      <c r="H20" s="17">
        <f t="shared" si="1"/>
        <v>45.42</v>
      </c>
      <c r="I20" s="15">
        <f t="shared" si="2"/>
        <v>67.42</v>
      </c>
      <c r="J20" s="25"/>
      <c r="K20" s="8"/>
    </row>
    <row r="21" spans="1:11" s="24" customFormat="1" ht="26.1" customHeight="1">
      <c r="A21" s="21" t="s">
        <v>86</v>
      </c>
      <c r="B21" s="7" t="s">
        <v>4</v>
      </c>
      <c r="C21" s="7" t="s">
        <v>18</v>
      </c>
      <c r="D21" s="5" t="s">
        <v>20</v>
      </c>
      <c r="E21" s="6">
        <v>55.5</v>
      </c>
      <c r="F21" s="17">
        <f t="shared" si="0"/>
        <v>22.200000000000003</v>
      </c>
      <c r="G21" s="6">
        <v>74.22</v>
      </c>
      <c r="H21" s="17">
        <f t="shared" si="1"/>
        <v>44.531999999999996</v>
      </c>
      <c r="I21" s="15">
        <f t="shared" si="2"/>
        <v>66.731999999999999</v>
      </c>
      <c r="J21" s="6"/>
      <c r="K21" s="23"/>
    </row>
    <row r="22" spans="1:11" s="24" customFormat="1" ht="26.1" customHeight="1">
      <c r="A22" s="21" t="s">
        <v>87</v>
      </c>
      <c r="B22" s="7" t="s">
        <v>88</v>
      </c>
      <c r="C22" s="5" t="s">
        <v>18</v>
      </c>
      <c r="D22" s="5" t="s">
        <v>20</v>
      </c>
      <c r="E22" s="6">
        <v>55</v>
      </c>
      <c r="F22" s="17">
        <f t="shared" si="0"/>
        <v>22</v>
      </c>
      <c r="G22" s="6">
        <v>73.28</v>
      </c>
      <c r="H22" s="17">
        <f t="shared" si="1"/>
        <v>43.967999999999996</v>
      </c>
      <c r="I22" s="15">
        <f t="shared" si="2"/>
        <v>65.967999999999989</v>
      </c>
      <c r="J22" s="6"/>
      <c r="K22" s="23"/>
    </row>
    <row r="23" spans="1:11" s="24" customFormat="1" ht="26.1" customHeight="1">
      <c r="A23" s="21" t="s">
        <v>89</v>
      </c>
      <c r="B23" s="7" t="s">
        <v>4</v>
      </c>
      <c r="C23" s="5" t="s">
        <v>18</v>
      </c>
      <c r="D23" s="5" t="s">
        <v>20</v>
      </c>
      <c r="E23" s="6">
        <v>62.5</v>
      </c>
      <c r="F23" s="17">
        <f t="shared" si="0"/>
        <v>25</v>
      </c>
      <c r="G23" s="6">
        <v>66.08</v>
      </c>
      <c r="H23" s="17">
        <f t="shared" si="1"/>
        <v>39.647999999999996</v>
      </c>
      <c r="I23" s="15">
        <f t="shared" si="2"/>
        <v>64.647999999999996</v>
      </c>
      <c r="J23" s="6"/>
      <c r="K23" s="23"/>
    </row>
    <row r="24" spans="1:11" s="24" customFormat="1" ht="26.1" customHeight="1">
      <c r="A24" s="21" t="s">
        <v>90</v>
      </c>
      <c r="B24" s="7" t="s">
        <v>4</v>
      </c>
      <c r="C24" s="5" t="s">
        <v>18</v>
      </c>
      <c r="D24" s="5" t="s">
        <v>20</v>
      </c>
      <c r="E24" s="6">
        <v>61</v>
      </c>
      <c r="F24" s="17">
        <f t="shared" si="0"/>
        <v>24.400000000000002</v>
      </c>
      <c r="G24" s="6">
        <v>65.44</v>
      </c>
      <c r="H24" s="17">
        <f t="shared" si="1"/>
        <v>39.263999999999996</v>
      </c>
      <c r="I24" s="15">
        <f t="shared" si="2"/>
        <v>63.664000000000001</v>
      </c>
      <c r="J24" s="6"/>
      <c r="K24" s="23"/>
    </row>
    <row r="25" spans="1:11" s="24" customFormat="1" ht="26.1" customHeight="1">
      <c r="A25" s="21" t="s">
        <v>91</v>
      </c>
      <c r="B25" s="7" t="s">
        <v>4</v>
      </c>
      <c r="C25" s="5" t="s">
        <v>18</v>
      </c>
      <c r="D25" s="5" t="s">
        <v>20</v>
      </c>
      <c r="E25" s="6">
        <v>64.5</v>
      </c>
      <c r="F25" s="17">
        <f t="shared" si="0"/>
        <v>25.8</v>
      </c>
      <c r="G25" s="6">
        <v>62.76</v>
      </c>
      <c r="H25" s="17">
        <f t="shared" si="1"/>
        <v>37.655999999999999</v>
      </c>
      <c r="I25" s="15">
        <f t="shared" si="2"/>
        <v>63.456000000000003</v>
      </c>
      <c r="J25" s="6"/>
      <c r="K25" s="23"/>
    </row>
    <row r="26" spans="1:11" s="24" customFormat="1" ht="26.1" customHeight="1">
      <c r="A26" s="21" t="s">
        <v>92</v>
      </c>
      <c r="B26" s="7" t="s">
        <v>4</v>
      </c>
      <c r="C26" s="5" t="s">
        <v>18</v>
      </c>
      <c r="D26" s="5" t="s">
        <v>20</v>
      </c>
      <c r="E26" s="6">
        <v>55.5</v>
      </c>
      <c r="F26" s="17">
        <f t="shared" si="0"/>
        <v>22.200000000000003</v>
      </c>
      <c r="G26" s="6">
        <v>68.48</v>
      </c>
      <c r="H26" s="17">
        <f t="shared" si="1"/>
        <v>41.088000000000001</v>
      </c>
      <c r="I26" s="15">
        <f t="shared" si="2"/>
        <v>63.288000000000004</v>
      </c>
      <c r="J26" s="6"/>
      <c r="K26" s="23"/>
    </row>
    <row r="27" spans="1:11" s="24" customFormat="1" ht="26.1" customHeight="1">
      <c r="A27" s="21" t="s">
        <v>93</v>
      </c>
      <c r="B27" s="7" t="s">
        <v>4</v>
      </c>
      <c r="C27" s="5" t="s">
        <v>18</v>
      </c>
      <c r="D27" s="5" t="s">
        <v>20</v>
      </c>
      <c r="E27" s="6">
        <v>60.5</v>
      </c>
      <c r="F27" s="17">
        <f t="shared" si="0"/>
        <v>24.200000000000003</v>
      </c>
      <c r="G27" s="6">
        <v>58.84</v>
      </c>
      <c r="H27" s="17">
        <f t="shared" si="1"/>
        <v>35.304000000000002</v>
      </c>
      <c r="I27" s="15">
        <f t="shared" si="2"/>
        <v>59.504000000000005</v>
      </c>
      <c r="J27" s="6"/>
      <c r="K27" s="23"/>
    </row>
    <row r="28" spans="1:11" s="24" customFormat="1" ht="26.1" customHeight="1">
      <c r="A28" s="21" t="s">
        <v>94</v>
      </c>
      <c r="B28" s="7" t="s">
        <v>4</v>
      </c>
      <c r="C28" s="5" t="s">
        <v>18</v>
      </c>
      <c r="D28" s="5" t="s">
        <v>20</v>
      </c>
      <c r="E28" s="6">
        <v>57</v>
      </c>
      <c r="F28" s="17">
        <f t="shared" si="0"/>
        <v>22.8</v>
      </c>
      <c r="G28" s="14">
        <v>57.26</v>
      </c>
      <c r="H28" s="17">
        <f t="shared" si="1"/>
        <v>34.355999999999995</v>
      </c>
      <c r="I28" s="15">
        <f t="shared" si="2"/>
        <v>57.155999999999992</v>
      </c>
      <c r="J28" s="6"/>
      <c r="K28" s="23"/>
    </row>
  </sheetData>
  <sortState ref="A3:M28">
    <sortCondition descending="1" ref="I3:I28"/>
  </sortState>
  <mergeCells count="1">
    <mergeCell ref="A1:K1"/>
  </mergeCells>
  <phoneticPr fontId="2" type="noConversion"/>
  <printOptions horizontalCentered="1"/>
  <pageMargins left="0.39370078740157483" right="0.39370078740157483" top="0.98425196850393704" bottom="0.98425196850393704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pane xSplit="10" ySplit="2" topLeftCell="K3" activePane="bottomRight" state="frozen"/>
      <selection activeCell="N11" sqref="N11"/>
      <selection pane="topRight" activeCell="N11" sqref="N11"/>
      <selection pane="bottomLeft" activeCell="N11" sqref="N11"/>
      <selection pane="bottomRight" activeCell="G10" sqref="G10"/>
    </sheetView>
  </sheetViews>
  <sheetFormatPr defaultRowHeight="13.5"/>
  <cols>
    <col min="1" max="1" width="9.75" style="1" bestFit="1" customWidth="1"/>
    <col min="2" max="2" width="10.5" style="1" customWidth="1"/>
    <col min="3" max="3" width="16" style="26" customWidth="1"/>
    <col min="4" max="4" width="16.125" style="27" bestFit="1" customWidth="1"/>
    <col min="5" max="5" width="8" style="1" customWidth="1"/>
    <col min="6" max="6" width="8" style="18" customWidth="1"/>
    <col min="7" max="7" width="8" style="1" customWidth="1"/>
    <col min="8" max="8" width="8" style="18" customWidth="1"/>
    <col min="9" max="11" width="8" style="1" customWidth="1"/>
    <col min="12" max="16384" width="9" style="1"/>
  </cols>
  <sheetData>
    <row r="1" spans="1:11" ht="31.5" customHeight="1">
      <c r="A1" s="35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" customFormat="1" ht="34.5" customHeight="1">
      <c r="A2" s="3" t="s">
        <v>28</v>
      </c>
      <c r="B2" s="3" t="s">
        <v>2</v>
      </c>
      <c r="C2" s="12" t="s">
        <v>0</v>
      </c>
      <c r="D2" s="4" t="s">
        <v>1</v>
      </c>
      <c r="E2" s="9" t="s">
        <v>22</v>
      </c>
      <c r="F2" s="16" t="s">
        <v>23</v>
      </c>
      <c r="G2" s="9" t="s">
        <v>24</v>
      </c>
      <c r="H2" s="16" t="s">
        <v>25</v>
      </c>
      <c r="I2" s="9" t="s">
        <v>26</v>
      </c>
      <c r="J2" s="11" t="s">
        <v>27</v>
      </c>
      <c r="K2" s="9" t="s">
        <v>34</v>
      </c>
    </row>
    <row r="3" spans="1:11" s="24" customFormat="1" ht="20.100000000000001" customHeight="1">
      <c r="A3" s="21" t="s">
        <v>30</v>
      </c>
      <c r="B3" s="7" t="s">
        <v>3</v>
      </c>
      <c r="C3" s="5" t="s">
        <v>19</v>
      </c>
      <c r="D3" s="5" t="s">
        <v>20</v>
      </c>
      <c r="E3" s="6">
        <v>76.5</v>
      </c>
      <c r="F3" s="17">
        <f t="shared" ref="F3:F22" si="0">E3*0.4</f>
        <v>30.6</v>
      </c>
      <c r="G3" s="6">
        <v>90.54</v>
      </c>
      <c r="H3" s="22">
        <f t="shared" ref="H3:H22" si="1">G3*0.6</f>
        <v>54.324000000000005</v>
      </c>
      <c r="I3" s="22">
        <f t="shared" ref="I3:I22" si="2">F3+H3</f>
        <v>84.924000000000007</v>
      </c>
      <c r="J3" s="6">
        <v>1</v>
      </c>
      <c r="K3" s="23" t="s">
        <v>36</v>
      </c>
    </row>
    <row r="4" spans="1:11" s="24" customFormat="1" ht="20.100000000000001" customHeight="1">
      <c r="A4" s="21" t="s">
        <v>37</v>
      </c>
      <c r="B4" s="7" t="s">
        <v>3</v>
      </c>
      <c r="C4" s="5" t="s">
        <v>19</v>
      </c>
      <c r="D4" s="5" t="s">
        <v>20</v>
      </c>
      <c r="E4" s="6">
        <v>76</v>
      </c>
      <c r="F4" s="17">
        <f t="shared" si="0"/>
        <v>30.400000000000002</v>
      </c>
      <c r="G4" s="6">
        <v>88.77</v>
      </c>
      <c r="H4" s="22">
        <f t="shared" si="1"/>
        <v>53.261999999999993</v>
      </c>
      <c r="I4" s="22">
        <f t="shared" si="2"/>
        <v>83.661999999999992</v>
      </c>
      <c r="J4" s="6">
        <v>2</v>
      </c>
      <c r="K4" s="23" t="s">
        <v>36</v>
      </c>
    </row>
    <row r="5" spans="1:11" s="24" customFormat="1" ht="20.100000000000001" customHeight="1">
      <c r="A5" s="21" t="s">
        <v>38</v>
      </c>
      <c r="B5" s="7" t="s">
        <v>3</v>
      </c>
      <c r="C5" s="5" t="s">
        <v>19</v>
      </c>
      <c r="D5" s="5" t="s">
        <v>20</v>
      </c>
      <c r="E5" s="6">
        <v>74</v>
      </c>
      <c r="F5" s="17">
        <f t="shared" si="0"/>
        <v>29.6</v>
      </c>
      <c r="G5" s="6">
        <v>89.52</v>
      </c>
      <c r="H5" s="22">
        <f t="shared" si="1"/>
        <v>53.711999999999996</v>
      </c>
      <c r="I5" s="22">
        <f t="shared" si="2"/>
        <v>83.311999999999998</v>
      </c>
      <c r="J5" s="6">
        <v>3</v>
      </c>
      <c r="K5" s="23" t="s">
        <v>36</v>
      </c>
    </row>
    <row r="6" spans="1:11" s="24" customFormat="1" ht="20.100000000000001" customHeight="1">
      <c r="A6" s="21" t="s">
        <v>39</v>
      </c>
      <c r="B6" s="7" t="s">
        <v>3</v>
      </c>
      <c r="C6" s="5" t="s">
        <v>19</v>
      </c>
      <c r="D6" s="5" t="s">
        <v>20</v>
      </c>
      <c r="E6" s="6">
        <v>74</v>
      </c>
      <c r="F6" s="17">
        <f t="shared" si="0"/>
        <v>29.6</v>
      </c>
      <c r="G6" s="6">
        <v>89.17</v>
      </c>
      <c r="H6" s="22">
        <f t="shared" si="1"/>
        <v>53.502000000000002</v>
      </c>
      <c r="I6" s="22">
        <f t="shared" si="2"/>
        <v>83.102000000000004</v>
      </c>
      <c r="J6" s="6">
        <v>4</v>
      </c>
      <c r="K6" s="23" t="s">
        <v>36</v>
      </c>
    </row>
    <row r="7" spans="1:11" s="24" customFormat="1" ht="20.100000000000001" customHeight="1">
      <c r="A7" s="21" t="s">
        <v>40</v>
      </c>
      <c r="B7" s="7" t="s">
        <v>3</v>
      </c>
      <c r="C7" s="5" t="s">
        <v>19</v>
      </c>
      <c r="D7" s="5" t="s">
        <v>20</v>
      </c>
      <c r="E7" s="6">
        <v>76.5</v>
      </c>
      <c r="F7" s="17">
        <f t="shared" si="0"/>
        <v>30.6</v>
      </c>
      <c r="G7" s="6">
        <v>87.38</v>
      </c>
      <c r="H7" s="22">
        <f t="shared" si="1"/>
        <v>52.427999999999997</v>
      </c>
      <c r="I7" s="22">
        <f t="shared" si="2"/>
        <v>83.027999999999992</v>
      </c>
      <c r="J7" s="6">
        <v>5</v>
      </c>
      <c r="K7" s="23" t="s">
        <v>36</v>
      </c>
    </row>
    <row r="8" spans="1:11" s="24" customFormat="1" ht="20.100000000000001" customHeight="1">
      <c r="A8" s="21" t="s">
        <v>41</v>
      </c>
      <c r="B8" s="7" t="s">
        <v>3</v>
      </c>
      <c r="C8" s="5" t="s">
        <v>19</v>
      </c>
      <c r="D8" s="5" t="s">
        <v>20</v>
      </c>
      <c r="E8" s="6">
        <v>77.5</v>
      </c>
      <c r="F8" s="17">
        <f t="shared" si="0"/>
        <v>31</v>
      </c>
      <c r="G8" s="6">
        <v>86.53</v>
      </c>
      <c r="H8" s="22">
        <f t="shared" si="1"/>
        <v>51.917999999999999</v>
      </c>
      <c r="I8" s="22">
        <f t="shared" si="2"/>
        <v>82.918000000000006</v>
      </c>
      <c r="J8" s="6">
        <v>6</v>
      </c>
      <c r="K8" s="23" t="s">
        <v>36</v>
      </c>
    </row>
    <row r="9" spans="1:11" s="24" customFormat="1" ht="20.100000000000001" customHeight="1">
      <c r="A9" s="21" t="s">
        <v>42</v>
      </c>
      <c r="B9" s="7" t="s">
        <v>3</v>
      </c>
      <c r="C9" s="5" t="s">
        <v>19</v>
      </c>
      <c r="D9" s="5" t="s">
        <v>20</v>
      </c>
      <c r="E9" s="6">
        <v>79.5</v>
      </c>
      <c r="F9" s="17">
        <f t="shared" si="0"/>
        <v>31.8</v>
      </c>
      <c r="G9" s="6">
        <v>84.91</v>
      </c>
      <c r="H9" s="22">
        <f t="shared" si="1"/>
        <v>50.945999999999998</v>
      </c>
      <c r="I9" s="22">
        <f t="shared" si="2"/>
        <v>82.745999999999995</v>
      </c>
      <c r="J9" s="6">
        <v>7</v>
      </c>
      <c r="K9" s="23" t="s">
        <v>36</v>
      </c>
    </row>
    <row r="10" spans="1:11" s="24" customFormat="1" ht="20.100000000000001" customHeight="1">
      <c r="A10" s="21" t="s">
        <v>43</v>
      </c>
      <c r="B10" s="7" t="s">
        <v>3</v>
      </c>
      <c r="C10" s="5" t="s">
        <v>19</v>
      </c>
      <c r="D10" s="5" t="s">
        <v>20</v>
      </c>
      <c r="E10" s="6">
        <v>79</v>
      </c>
      <c r="F10" s="17">
        <f t="shared" si="0"/>
        <v>31.6</v>
      </c>
      <c r="G10" s="6">
        <v>84.86</v>
      </c>
      <c r="H10" s="22">
        <f t="shared" si="1"/>
        <v>50.915999999999997</v>
      </c>
      <c r="I10" s="22">
        <f t="shared" si="2"/>
        <v>82.515999999999991</v>
      </c>
      <c r="J10" s="6">
        <v>8</v>
      </c>
      <c r="K10" s="23" t="s">
        <v>36</v>
      </c>
    </row>
    <row r="11" spans="1:11" s="24" customFormat="1" ht="20.100000000000001" customHeight="1">
      <c r="A11" s="21" t="s">
        <v>44</v>
      </c>
      <c r="B11" s="7" t="s">
        <v>3</v>
      </c>
      <c r="C11" s="5" t="s">
        <v>19</v>
      </c>
      <c r="D11" s="5" t="s">
        <v>20</v>
      </c>
      <c r="E11" s="6">
        <v>75.5</v>
      </c>
      <c r="F11" s="17">
        <f t="shared" si="0"/>
        <v>30.200000000000003</v>
      </c>
      <c r="G11" s="6">
        <v>86.24</v>
      </c>
      <c r="H11" s="22">
        <f t="shared" si="1"/>
        <v>51.743999999999993</v>
      </c>
      <c r="I11" s="22">
        <f t="shared" si="2"/>
        <v>81.943999999999988</v>
      </c>
      <c r="J11" s="6"/>
      <c r="K11" s="23"/>
    </row>
    <row r="12" spans="1:11" s="24" customFormat="1" ht="20.100000000000001" customHeight="1">
      <c r="A12" s="21" t="s">
        <v>45</v>
      </c>
      <c r="B12" s="7" t="s">
        <v>3</v>
      </c>
      <c r="C12" s="5" t="s">
        <v>19</v>
      </c>
      <c r="D12" s="5" t="s">
        <v>20</v>
      </c>
      <c r="E12" s="6">
        <v>75.5</v>
      </c>
      <c r="F12" s="17">
        <f t="shared" si="0"/>
        <v>30.200000000000003</v>
      </c>
      <c r="G12" s="6">
        <v>86.16</v>
      </c>
      <c r="H12" s="22">
        <f t="shared" si="1"/>
        <v>51.695999999999998</v>
      </c>
      <c r="I12" s="22">
        <f t="shared" si="2"/>
        <v>81.896000000000001</v>
      </c>
      <c r="J12" s="6"/>
      <c r="K12" s="23"/>
    </row>
    <row r="13" spans="1:11" s="24" customFormat="1" ht="20.100000000000001" customHeight="1">
      <c r="A13" s="21" t="s">
        <v>46</v>
      </c>
      <c r="B13" s="7" t="s">
        <v>3</v>
      </c>
      <c r="C13" s="5" t="s">
        <v>19</v>
      </c>
      <c r="D13" s="5" t="s">
        <v>47</v>
      </c>
      <c r="E13" s="6">
        <v>77</v>
      </c>
      <c r="F13" s="17">
        <f t="shared" si="0"/>
        <v>30.8</v>
      </c>
      <c r="G13" s="6">
        <v>84.92</v>
      </c>
      <c r="H13" s="22">
        <f t="shared" si="1"/>
        <v>50.951999999999998</v>
      </c>
      <c r="I13" s="22">
        <f t="shared" si="2"/>
        <v>81.751999999999995</v>
      </c>
      <c r="J13" s="6"/>
      <c r="K13" s="23"/>
    </row>
    <row r="14" spans="1:11" s="24" customFormat="1" ht="20.100000000000001" customHeight="1">
      <c r="A14" s="21" t="s">
        <v>48</v>
      </c>
      <c r="B14" s="7" t="s">
        <v>3</v>
      </c>
      <c r="C14" s="5" t="s">
        <v>19</v>
      </c>
      <c r="D14" s="5" t="s">
        <v>20</v>
      </c>
      <c r="E14" s="6">
        <v>73.5</v>
      </c>
      <c r="F14" s="17">
        <f t="shared" si="0"/>
        <v>29.400000000000002</v>
      </c>
      <c r="G14" s="6">
        <v>84.6</v>
      </c>
      <c r="H14" s="22">
        <f t="shared" si="1"/>
        <v>50.76</v>
      </c>
      <c r="I14" s="22">
        <f t="shared" si="2"/>
        <v>80.16</v>
      </c>
      <c r="J14" s="6"/>
      <c r="K14" s="23"/>
    </row>
    <row r="15" spans="1:11" s="24" customFormat="1" ht="20.100000000000001" customHeight="1">
      <c r="A15" s="21" t="s">
        <v>49</v>
      </c>
      <c r="B15" s="7" t="s">
        <v>3</v>
      </c>
      <c r="C15" s="5" t="s">
        <v>19</v>
      </c>
      <c r="D15" s="5" t="s">
        <v>20</v>
      </c>
      <c r="E15" s="6">
        <v>75</v>
      </c>
      <c r="F15" s="17">
        <f t="shared" si="0"/>
        <v>30</v>
      </c>
      <c r="G15" s="6">
        <v>83.6</v>
      </c>
      <c r="H15" s="22">
        <f t="shared" si="1"/>
        <v>50.16</v>
      </c>
      <c r="I15" s="22">
        <f t="shared" si="2"/>
        <v>80.16</v>
      </c>
      <c r="J15" s="6"/>
      <c r="K15" s="23"/>
    </row>
    <row r="16" spans="1:11" s="24" customFormat="1" ht="20.100000000000001" customHeight="1">
      <c r="A16" s="21" t="s">
        <v>50</v>
      </c>
      <c r="B16" s="7" t="s">
        <v>3</v>
      </c>
      <c r="C16" s="5" t="s">
        <v>19</v>
      </c>
      <c r="D16" s="5" t="s">
        <v>20</v>
      </c>
      <c r="E16" s="6">
        <v>75</v>
      </c>
      <c r="F16" s="17">
        <f t="shared" si="0"/>
        <v>30</v>
      </c>
      <c r="G16" s="6">
        <v>83.53</v>
      </c>
      <c r="H16" s="22">
        <f t="shared" si="1"/>
        <v>50.118000000000002</v>
      </c>
      <c r="I16" s="22">
        <f t="shared" si="2"/>
        <v>80.117999999999995</v>
      </c>
      <c r="J16" s="6"/>
      <c r="K16" s="23"/>
    </row>
    <row r="17" spans="1:11" s="24" customFormat="1" ht="20.100000000000001" customHeight="1">
      <c r="A17" s="21" t="s">
        <v>51</v>
      </c>
      <c r="B17" s="7" t="s">
        <v>3</v>
      </c>
      <c r="C17" s="5" t="s">
        <v>19</v>
      </c>
      <c r="D17" s="5" t="s">
        <v>20</v>
      </c>
      <c r="E17" s="6">
        <v>72.5</v>
      </c>
      <c r="F17" s="17">
        <f t="shared" si="0"/>
        <v>29</v>
      </c>
      <c r="G17" s="6">
        <v>84.34</v>
      </c>
      <c r="H17" s="22">
        <f t="shared" si="1"/>
        <v>50.603999999999999</v>
      </c>
      <c r="I17" s="22">
        <f t="shared" si="2"/>
        <v>79.603999999999999</v>
      </c>
      <c r="J17" s="6"/>
      <c r="K17" s="23"/>
    </row>
    <row r="18" spans="1:11" s="24" customFormat="1" ht="20.100000000000001" customHeight="1">
      <c r="A18" s="21" t="s">
        <v>52</v>
      </c>
      <c r="B18" s="7" t="s">
        <v>3</v>
      </c>
      <c r="C18" s="5" t="s">
        <v>19</v>
      </c>
      <c r="D18" s="5" t="s">
        <v>20</v>
      </c>
      <c r="E18" s="6">
        <v>74</v>
      </c>
      <c r="F18" s="17">
        <f t="shared" si="0"/>
        <v>29.6</v>
      </c>
      <c r="G18" s="14">
        <v>82.96</v>
      </c>
      <c r="H18" s="22">
        <f t="shared" si="1"/>
        <v>49.775999999999996</v>
      </c>
      <c r="I18" s="22">
        <f t="shared" si="2"/>
        <v>79.376000000000005</v>
      </c>
      <c r="J18" s="6"/>
      <c r="K18" s="23"/>
    </row>
    <row r="19" spans="1:11" s="24" customFormat="1" ht="20.100000000000001" customHeight="1">
      <c r="A19" s="21" t="s">
        <v>53</v>
      </c>
      <c r="B19" s="7" t="s">
        <v>3</v>
      </c>
      <c r="C19" s="5" t="s">
        <v>19</v>
      </c>
      <c r="D19" s="5" t="s">
        <v>20</v>
      </c>
      <c r="E19" s="6">
        <v>76.5</v>
      </c>
      <c r="F19" s="17">
        <f t="shared" si="0"/>
        <v>30.6</v>
      </c>
      <c r="G19" s="6">
        <v>77.040000000000006</v>
      </c>
      <c r="H19" s="22">
        <f t="shared" si="1"/>
        <v>46.224000000000004</v>
      </c>
      <c r="I19" s="22">
        <f t="shared" si="2"/>
        <v>76.824000000000012</v>
      </c>
      <c r="J19" s="6"/>
      <c r="K19" s="23"/>
    </row>
    <row r="20" spans="1:11" s="24" customFormat="1" ht="20.100000000000001" customHeight="1">
      <c r="A20" s="21" t="s">
        <v>54</v>
      </c>
      <c r="B20" s="7" t="s">
        <v>3</v>
      </c>
      <c r="C20" s="5" t="s">
        <v>19</v>
      </c>
      <c r="D20" s="5" t="s">
        <v>20</v>
      </c>
      <c r="E20" s="6">
        <v>72.5</v>
      </c>
      <c r="F20" s="17">
        <f t="shared" si="0"/>
        <v>29</v>
      </c>
      <c r="G20" s="6">
        <v>76.66</v>
      </c>
      <c r="H20" s="22">
        <f t="shared" si="1"/>
        <v>45.995999999999995</v>
      </c>
      <c r="I20" s="22">
        <f t="shared" si="2"/>
        <v>74.995999999999995</v>
      </c>
      <c r="J20" s="6"/>
      <c r="K20" s="23"/>
    </row>
    <row r="21" spans="1:11" s="24" customFormat="1" ht="20.100000000000001" customHeight="1">
      <c r="A21" s="21" t="s">
        <v>55</v>
      </c>
      <c r="B21" s="7" t="s">
        <v>3</v>
      </c>
      <c r="C21" s="5" t="s">
        <v>19</v>
      </c>
      <c r="D21" s="5" t="s">
        <v>20</v>
      </c>
      <c r="E21" s="25">
        <v>72</v>
      </c>
      <c r="F21" s="17">
        <f t="shared" si="0"/>
        <v>28.8</v>
      </c>
      <c r="G21" s="25">
        <v>75.180000000000007</v>
      </c>
      <c r="H21" s="22">
        <f t="shared" si="1"/>
        <v>45.108000000000004</v>
      </c>
      <c r="I21" s="22">
        <f t="shared" si="2"/>
        <v>73.908000000000001</v>
      </c>
      <c r="J21" s="25"/>
      <c r="K21" s="8"/>
    </row>
    <row r="22" spans="1:11" s="24" customFormat="1" ht="20.100000000000001" customHeight="1">
      <c r="A22" s="21" t="s">
        <v>56</v>
      </c>
      <c r="B22" s="7" t="s">
        <v>3</v>
      </c>
      <c r="C22" s="5" t="s">
        <v>19</v>
      </c>
      <c r="D22" s="5" t="s">
        <v>20</v>
      </c>
      <c r="E22" s="6">
        <v>75.5</v>
      </c>
      <c r="F22" s="17">
        <f t="shared" si="0"/>
        <v>30.200000000000003</v>
      </c>
      <c r="G22" s="6">
        <v>72.17</v>
      </c>
      <c r="H22" s="22">
        <f t="shared" si="1"/>
        <v>43.302</v>
      </c>
      <c r="I22" s="22">
        <f t="shared" si="2"/>
        <v>73.50200000000001</v>
      </c>
      <c r="J22" s="6"/>
      <c r="K22" s="23"/>
    </row>
  </sheetData>
  <sortState ref="A3:M22">
    <sortCondition descending="1" ref="I3:I22"/>
  </sortState>
  <mergeCells count="1">
    <mergeCell ref="A1:K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高中岗位（高中物理、生物、历史、地理、化学、思想政治）</vt:lpstr>
      <vt:lpstr>高中岗位（音乐）</vt:lpstr>
      <vt:lpstr>幼儿园  (限应届)</vt:lpstr>
      <vt:lpstr>幼儿园(用人备案数）</vt:lpstr>
      <vt:lpstr>'幼儿园  (限应届)'!Print_Titles</vt:lpstr>
      <vt:lpstr>'幼儿园(用人备案数）'!Print_Titles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用户</cp:lastModifiedBy>
  <cp:lastPrinted>2023-06-04T09:46:02Z</cp:lastPrinted>
  <dcterms:created xsi:type="dcterms:W3CDTF">2022-07-18T03:18:37Z</dcterms:created>
  <dcterms:modified xsi:type="dcterms:W3CDTF">2023-06-05T01:32:59Z</dcterms:modified>
</cp:coreProperties>
</file>