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<sst xmlns="http://schemas.openxmlformats.org/spreadsheetml/2006/main" count="151" uniqueCount="84">
  <si>
    <t>2023年上半年内江市部分市本级学校公开考聘中小学教师总成绩及排名</t>
  </si>
  <si>
    <t>序号</t>
  </si>
  <si>
    <t>姓名</t>
  </si>
  <si>
    <t>报考单位</t>
  </si>
  <si>
    <t>报考职位</t>
  </si>
  <si>
    <t>准考证号</t>
  </si>
  <si>
    <t>笔试总成绩(含政策性加分)</t>
  </si>
  <si>
    <t>笔试总成绩排名</t>
  </si>
  <si>
    <t>面试成绩</t>
  </si>
  <si>
    <t>总成绩（含政策性加分）</t>
  </si>
  <si>
    <t>拟聘岗位排名</t>
  </si>
  <si>
    <t>备注</t>
  </si>
  <si>
    <t>笔试总成绩</t>
  </si>
  <si>
    <t>折合后笔试总成绩</t>
  </si>
  <si>
    <t>折合后面试成绩</t>
  </si>
  <si>
    <t>雷华洪</t>
  </si>
  <si>
    <t>内江一中</t>
  </si>
  <si>
    <t>信息技术教师</t>
  </si>
  <si>
    <t>2340809023605</t>
  </si>
  <si>
    <t xml:space="preserve"> </t>
  </si>
  <si>
    <t>张璐</t>
  </si>
  <si>
    <t>2340809031227</t>
  </si>
  <si>
    <t>曾冰美</t>
  </si>
  <si>
    <t>内江二中</t>
  </si>
  <si>
    <t>英语教师</t>
  </si>
  <si>
    <t>2340809031127</t>
  </si>
  <si>
    <t>李云霞</t>
  </si>
  <si>
    <t>政治教师</t>
  </si>
  <si>
    <t>2340809011301</t>
  </si>
  <si>
    <t>刘欢欢</t>
  </si>
  <si>
    <t>2340809010415</t>
  </si>
  <si>
    <t>刘秋兵</t>
  </si>
  <si>
    <t>2340809050503</t>
  </si>
  <si>
    <t>吴利君</t>
  </si>
  <si>
    <t>心理健康教育教师</t>
  </si>
  <si>
    <t>2340809040801</t>
  </si>
  <si>
    <t>刘冬利</t>
  </si>
  <si>
    <t>2340809012921</t>
  </si>
  <si>
    <t>钟美</t>
  </si>
  <si>
    <t>内江七中</t>
  </si>
  <si>
    <t>高中生物教师</t>
  </si>
  <si>
    <t>2340809030910</t>
  </si>
  <si>
    <t>邓佳</t>
  </si>
  <si>
    <t>2340809011814</t>
  </si>
  <si>
    <t>王澜</t>
  </si>
  <si>
    <t>内江二职中</t>
  </si>
  <si>
    <t>语文教师</t>
  </si>
  <si>
    <t>2340809030616</t>
  </si>
  <si>
    <t>陈阳</t>
  </si>
  <si>
    <t>2340809011010</t>
  </si>
  <si>
    <t>陈珏帆</t>
  </si>
  <si>
    <t>2340809012502</t>
  </si>
  <si>
    <t>刘雅然</t>
  </si>
  <si>
    <t>历史教师</t>
  </si>
  <si>
    <t>2340809020221</t>
  </si>
  <si>
    <t>王婷</t>
  </si>
  <si>
    <t>2340809043520</t>
  </si>
  <si>
    <t>李美霖</t>
  </si>
  <si>
    <t>化学教师</t>
  </si>
  <si>
    <t>2340809053102</t>
  </si>
  <si>
    <t>梁晓青</t>
  </si>
  <si>
    <t>2340809052514</t>
  </si>
  <si>
    <t>赵婷</t>
  </si>
  <si>
    <t>2340809030811</t>
  </si>
  <si>
    <t>杨鸿</t>
  </si>
  <si>
    <t>生物教师</t>
  </si>
  <si>
    <t>2340809031111</t>
  </si>
  <si>
    <t>龙琴</t>
  </si>
  <si>
    <t>2340809011425</t>
  </si>
  <si>
    <t>谭莉</t>
  </si>
  <si>
    <t>2340809021313</t>
  </si>
  <si>
    <t>钟方灿</t>
  </si>
  <si>
    <t>体育教师</t>
  </si>
  <si>
    <t>2340809012526</t>
  </si>
  <si>
    <t>罗梦婷</t>
  </si>
  <si>
    <t>2340809051903</t>
  </si>
  <si>
    <t>陈文登</t>
  </si>
  <si>
    <t>2340809051322</t>
  </si>
  <si>
    <t>何俞霖</t>
  </si>
  <si>
    <t>2340809040102</t>
  </si>
  <si>
    <t>刘滔</t>
  </si>
  <si>
    <t>2340809031917</t>
  </si>
  <si>
    <t>罗丽娟</t>
  </si>
  <si>
    <t>2340809051329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</si>
</sst>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8"/>
      <color theme="1"/>
      <name val="方正小标宋简体"/>
      <family val="0"/>
    </font>
    <font>
      <sz val="11"/>
      <color theme="1"/>
      <name val="Cambria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11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 wrapText="1"/>
    </xf>
    <xf numFmtId="177" fontId="46" fillId="0" borderId="9" xfId="15" applyNumberFormat="1" applyFont="1" applyFill="1" applyBorder="1" applyAlignment="1">
      <alignment horizontal="center" vertical="center" wrapText="1"/>
      <protection/>
    </xf>
    <xf numFmtId="176" fontId="46" fillId="0" borderId="9" xfId="0" applyNumberFormat="1" applyFont="1" applyFill="1" applyBorder="1" applyAlignment="1">
      <alignment horizontal="center" vertical="center"/>
    </xf>
    <xf numFmtId="176" fontId="47" fillId="0" borderId="0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178" fontId="46" fillId="0" borderId="9" xfId="15" applyNumberFormat="1" applyFont="1" applyFill="1" applyBorder="1" applyAlignment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/>
    </xf>
    <xf numFmtId="178" fontId="47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SheetLayoutView="100" workbookViewId="0" topLeftCell="A1">
      <selection activeCell="F30" sqref="F30"/>
    </sheetView>
  </sheetViews>
  <sheetFormatPr defaultColWidth="9.00390625" defaultRowHeight="15"/>
  <cols>
    <col min="3" max="3" width="13.421875" style="0" customWidth="1"/>
    <col min="4" max="4" width="18.140625" style="0" customWidth="1"/>
    <col min="5" max="5" width="15.28125" style="0" customWidth="1"/>
    <col min="13" max="13" width="22.28125" style="0" customWidth="1"/>
    <col min="14" max="14" width="11.421875" style="0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10"/>
      <c r="H2" s="10" t="s">
        <v>7</v>
      </c>
      <c r="I2" s="19" t="s">
        <v>8</v>
      </c>
      <c r="J2" s="19"/>
      <c r="K2" s="19" t="s">
        <v>9</v>
      </c>
      <c r="L2" s="19" t="s">
        <v>10</v>
      </c>
      <c r="M2" s="19" t="s">
        <v>11</v>
      </c>
    </row>
    <row r="3" spans="1:13" ht="27">
      <c r="A3" s="2"/>
      <c r="B3" s="3"/>
      <c r="C3" s="3"/>
      <c r="D3" s="3"/>
      <c r="E3" s="3"/>
      <c r="F3" s="3" t="s">
        <v>12</v>
      </c>
      <c r="G3" s="10" t="s">
        <v>13</v>
      </c>
      <c r="H3" s="10"/>
      <c r="I3" s="19" t="s">
        <v>8</v>
      </c>
      <c r="J3" s="19" t="s">
        <v>14</v>
      </c>
      <c r="K3" s="19"/>
      <c r="L3" s="19"/>
      <c r="M3" s="19"/>
    </row>
    <row r="4" spans="1:14" ht="13.5">
      <c r="A4" s="2">
        <v>1</v>
      </c>
      <c r="B4" s="4" t="s">
        <v>15</v>
      </c>
      <c r="C4" s="3" t="s">
        <v>16</v>
      </c>
      <c r="D4" s="4" t="s">
        <v>17</v>
      </c>
      <c r="E4" s="4" t="s">
        <v>18</v>
      </c>
      <c r="F4" s="11">
        <v>79</v>
      </c>
      <c r="G4" s="10">
        <f>F4*0.6</f>
        <v>47.4</v>
      </c>
      <c r="H4" s="12">
        <v>1</v>
      </c>
      <c r="I4" s="20">
        <v>82.34</v>
      </c>
      <c r="J4" s="10">
        <f>I4*0.4</f>
        <v>32.936</v>
      </c>
      <c r="K4" s="10">
        <f>G4+J4</f>
        <v>80.336</v>
      </c>
      <c r="L4" s="2">
        <v>1</v>
      </c>
      <c r="M4" s="25" t="s">
        <v>19</v>
      </c>
      <c r="N4" s="26"/>
    </row>
    <row r="5" spans="1:13" ht="13.5">
      <c r="A5" s="2">
        <v>2</v>
      </c>
      <c r="B5" s="4" t="s">
        <v>20</v>
      </c>
      <c r="C5" s="3" t="s">
        <v>16</v>
      </c>
      <c r="D5" s="4" t="s">
        <v>17</v>
      </c>
      <c r="E5" s="4" t="s">
        <v>21</v>
      </c>
      <c r="F5" s="11">
        <v>77.5</v>
      </c>
      <c r="G5" s="10">
        <f>F5*0.6</f>
        <v>46.5</v>
      </c>
      <c r="H5" s="12">
        <v>2</v>
      </c>
      <c r="I5" s="20">
        <v>77.95</v>
      </c>
      <c r="J5" s="10">
        <f>I5*0.4</f>
        <v>31.180000000000003</v>
      </c>
      <c r="K5" s="10">
        <f>G5+J5</f>
        <v>77.68</v>
      </c>
      <c r="L5" s="2">
        <v>2</v>
      </c>
      <c r="M5" s="25" t="s">
        <v>19</v>
      </c>
    </row>
    <row r="6" spans="1:13" ht="13.5">
      <c r="A6" s="2">
        <v>3</v>
      </c>
      <c r="B6" s="5" t="s">
        <v>22</v>
      </c>
      <c r="C6" s="2" t="s">
        <v>23</v>
      </c>
      <c r="D6" s="5" t="s">
        <v>24</v>
      </c>
      <c r="E6" s="5" t="s">
        <v>25</v>
      </c>
      <c r="F6" s="5">
        <v>81</v>
      </c>
      <c r="G6" s="10">
        <v>48.6</v>
      </c>
      <c r="H6" s="13">
        <v>1</v>
      </c>
      <c r="I6" s="21">
        <v>82.9</v>
      </c>
      <c r="J6" s="10">
        <f>I6*0.4</f>
        <v>33.160000000000004</v>
      </c>
      <c r="K6" s="10">
        <f>G6+J6</f>
        <v>81.76</v>
      </c>
      <c r="L6" s="2">
        <v>1</v>
      </c>
      <c r="M6" s="25" t="s">
        <v>19</v>
      </c>
    </row>
    <row r="7" spans="1:13" ht="13.5">
      <c r="A7" s="2">
        <v>4</v>
      </c>
      <c r="B7" s="5" t="s">
        <v>26</v>
      </c>
      <c r="C7" s="2" t="s">
        <v>23</v>
      </c>
      <c r="D7" s="5" t="s">
        <v>27</v>
      </c>
      <c r="E7" s="5" t="s">
        <v>28</v>
      </c>
      <c r="F7" s="5">
        <v>70</v>
      </c>
      <c r="G7" s="14">
        <v>42</v>
      </c>
      <c r="H7" s="4">
        <v>1</v>
      </c>
      <c r="I7" s="22">
        <v>86.96</v>
      </c>
      <c r="J7" s="10">
        <f aca="true" t="shared" si="0" ref="J7:J18">I7*0.4</f>
        <v>34.784</v>
      </c>
      <c r="K7" s="10">
        <f aca="true" t="shared" si="1" ref="K7:K18">G7+J7</f>
        <v>76.78399999999999</v>
      </c>
      <c r="L7" s="4">
        <v>1</v>
      </c>
      <c r="M7" s="25" t="s">
        <v>19</v>
      </c>
    </row>
    <row r="8" spans="1:13" ht="13.5">
      <c r="A8" s="2">
        <v>5</v>
      </c>
      <c r="B8" s="5" t="s">
        <v>29</v>
      </c>
      <c r="C8" s="2" t="s">
        <v>23</v>
      </c>
      <c r="D8" s="5" t="s">
        <v>27</v>
      </c>
      <c r="E8" s="5" t="s">
        <v>30</v>
      </c>
      <c r="F8" s="5">
        <v>70</v>
      </c>
      <c r="G8" s="14">
        <v>42</v>
      </c>
      <c r="H8" s="4">
        <v>1</v>
      </c>
      <c r="I8" s="22">
        <v>82.2</v>
      </c>
      <c r="J8" s="10">
        <f t="shared" si="0"/>
        <v>32.88</v>
      </c>
      <c r="K8" s="10">
        <f t="shared" si="1"/>
        <v>74.88</v>
      </c>
      <c r="L8" s="4">
        <v>2</v>
      </c>
      <c r="M8" s="25" t="s">
        <v>19</v>
      </c>
    </row>
    <row r="9" spans="1:13" ht="13.5">
      <c r="A9" s="2">
        <v>6</v>
      </c>
      <c r="B9" s="5" t="s">
        <v>31</v>
      </c>
      <c r="C9" s="2" t="s">
        <v>23</v>
      </c>
      <c r="D9" s="5" t="s">
        <v>27</v>
      </c>
      <c r="E9" s="5" t="s">
        <v>32</v>
      </c>
      <c r="F9" s="5">
        <v>64.5</v>
      </c>
      <c r="G9" s="14">
        <v>38.699999999999996</v>
      </c>
      <c r="H9" s="4">
        <v>3</v>
      </c>
      <c r="I9" s="22">
        <v>81.1</v>
      </c>
      <c r="J9" s="10">
        <f t="shared" si="0"/>
        <v>32.44</v>
      </c>
      <c r="K9" s="10">
        <f t="shared" si="1"/>
        <v>71.13999999999999</v>
      </c>
      <c r="L9" s="4">
        <v>3</v>
      </c>
      <c r="M9" s="25" t="s">
        <v>19</v>
      </c>
    </row>
    <row r="10" spans="1:13" ht="13.5">
      <c r="A10" s="2">
        <v>7</v>
      </c>
      <c r="B10" s="5" t="s">
        <v>33</v>
      </c>
      <c r="C10" s="2" t="s">
        <v>23</v>
      </c>
      <c r="D10" s="5" t="s">
        <v>34</v>
      </c>
      <c r="E10" s="5" t="s">
        <v>35</v>
      </c>
      <c r="F10" s="5">
        <v>72.5</v>
      </c>
      <c r="G10" s="14">
        <v>43.5</v>
      </c>
      <c r="H10" s="4">
        <v>1</v>
      </c>
      <c r="I10" s="22">
        <v>84</v>
      </c>
      <c r="J10" s="10">
        <f t="shared" si="0"/>
        <v>33.6</v>
      </c>
      <c r="K10" s="10">
        <f t="shared" si="1"/>
        <v>77.1</v>
      </c>
      <c r="L10" s="4">
        <v>1</v>
      </c>
      <c r="M10" s="25" t="s">
        <v>19</v>
      </c>
    </row>
    <row r="11" spans="1:13" ht="13.5">
      <c r="A11" s="2">
        <v>8</v>
      </c>
      <c r="B11" s="5" t="s">
        <v>36</v>
      </c>
      <c r="C11" s="2" t="s">
        <v>23</v>
      </c>
      <c r="D11" s="5" t="s">
        <v>34</v>
      </c>
      <c r="E11" s="5" t="s">
        <v>37</v>
      </c>
      <c r="F11" s="5">
        <v>69.5</v>
      </c>
      <c r="G11" s="14">
        <v>41.7</v>
      </c>
      <c r="H11" s="4">
        <v>2</v>
      </c>
      <c r="I11" s="22">
        <v>81.87</v>
      </c>
      <c r="J11" s="10">
        <f t="shared" si="0"/>
        <v>32.748000000000005</v>
      </c>
      <c r="K11" s="10">
        <f t="shared" si="1"/>
        <v>74.44800000000001</v>
      </c>
      <c r="L11" s="4">
        <v>2</v>
      </c>
      <c r="M11" s="25" t="s">
        <v>19</v>
      </c>
    </row>
    <row r="12" spans="1:13" ht="13.5">
      <c r="A12" s="2">
        <v>9</v>
      </c>
      <c r="B12" s="4" t="s">
        <v>38</v>
      </c>
      <c r="C12" s="2" t="s">
        <v>39</v>
      </c>
      <c r="D12" s="4" t="s">
        <v>40</v>
      </c>
      <c r="E12" s="4" t="s">
        <v>41</v>
      </c>
      <c r="F12" s="4">
        <v>66.5</v>
      </c>
      <c r="G12" s="10">
        <f aca="true" t="shared" si="2" ref="G12:G18">F12*0.6</f>
        <v>39.9</v>
      </c>
      <c r="H12" s="4">
        <v>3</v>
      </c>
      <c r="I12" s="22">
        <v>83.4</v>
      </c>
      <c r="J12" s="10">
        <f t="shared" si="0"/>
        <v>33.36000000000001</v>
      </c>
      <c r="K12" s="10">
        <f t="shared" si="1"/>
        <v>73.26</v>
      </c>
      <c r="L12" s="4">
        <v>1</v>
      </c>
      <c r="M12" s="25" t="s">
        <v>19</v>
      </c>
    </row>
    <row r="13" spans="1:13" ht="13.5">
      <c r="A13" s="2">
        <v>10</v>
      </c>
      <c r="B13" s="4" t="s">
        <v>42</v>
      </c>
      <c r="C13" s="2" t="s">
        <v>39</v>
      </c>
      <c r="D13" s="4" t="s">
        <v>40</v>
      </c>
      <c r="E13" s="4" t="s">
        <v>43</v>
      </c>
      <c r="F13" s="2">
        <v>68</v>
      </c>
      <c r="G13" s="10">
        <f t="shared" si="2"/>
        <v>40.8</v>
      </c>
      <c r="H13" s="13">
        <v>1</v>
      </c>
      <c r="I13" s="21">
        <v>80.8</v>
      </c>
      <c r="J13" s="10">
        <f t="shared" si="0"/>
        <v>32.32</v>
      </c>
      <c r="K13" s="10">
        <f t="shared" si="1"/>
        <v>73.12</v>
      </c>
      <c r="L13" s="4">
        <v>2</v>
      </c>
      <c r="M13" s="25" t="s">
        <v>19</v>
      </c>
    </row>
    <row r="14" spans="1:13" ht="13.5">
      <c r="A14" s="2">
        <v>11</v>
      </c>
      <c r="B14" s="4" t="s">
        <v>44</v>
      </c>
      <c r="C14" s="4" t="s">
        <v>45</v>
      </c>
      <c r="D14" s="4" t="s">
        <v>46</v>
      </c>
      <c r="E14" s="4" t="s">
        <v>47</v>
      </c>
      <c r="F14" s="11">
        <v>64.5</v>
      </c>
      <c r="G14" s="14">
        <f t="shared" si="2"/>
        <v>38.699999999999996</v>
      </c>
      <c r="H14" s="4">
        <v>4</v>
      </c>
      <c r="I14" s="22">
        <v>84.9</v>
      </c>
      <c r="J14" s="10">
        <f t="shared" si="0"/>
        <v>33.96</v>
      </c>
      <c r="K14" s="10">
        <f t="shared" si="1"/>
        <v>72.66</v>
      </c>
      <c r="L14" s="4">
        <v>1</v>
      </c>
      <c r="M14" s="25" t="s">
        <v>19</v>
      </c>
    </row>
    <row r="15" spans="1:13" ht="13.5">
      <c r="A15" s="2">
        <v>12</v>
      </c>
      <c r="B15" s="4" t="s">
        <v>48</v>
      </c>
      <c r="C15" s="4" t="s">
        <v>45</v>
      </c>
      <c r="D15" s="4" t="s">
        <v>46</v>
      </c>
      <c r="E15" s="4" t="s">
        <v>49</v>
      </c>
      <c r="F15" s="11">
        <v>66</v>
      </c>
      <c r="G15" s="14">
        <f t="shared" si="2"/>
        <v>39.6</v>
      </c>
      <c r="H15" s="4">
        <v>2</v>
      </c>
      <c r="I15" s="22">
        <v>82.4</v>
      </c>
      <c r="J15" s="10">
        <f t="shared" si="0"/>
        <v>32.96</v>
      </c>
      <c r="K15" s="10">
        <f t="shared" si="1"/>
        <v>72.56</v>
      </c>
      <c r="L15" s="4">
        <v>2</v>
      </c>
      <c r="M15" s="25" t="s">
        <v>19</v>
      </c>
    </row>
    <row r="16" spans="1:13" ht="13.5">
      <c r="A16" s="2">
        <v>13</v>
      </c>
      <c r="B16" s="4" t="s">
        <v>50</v>
      </c>
      <c r="C16" s="4" t="s">
        <v>45</v>
      </c>
      <c r="D16" s="4" t="s">
        <v>46</v>
      </c>
      <c r="E16" s="4" t="s">
        <v>51</v>
      </c>
      <c r="F16" s="11">
        <v>65</v>
      </c>
      <c r="G16" s="14">
        <f t="shared" si="2"/>
        <v>39</v>
      </c>
      <c r="H16" s="4">
        <v>3</v>
      </c>
      <c r="I16" s="22">
        <v>81</v>
      </c>
      <c r="J16" s="10">
        <f t="shared" si="0"/>
        <v>32.4</v>
      </c>
      <c r="K16" s="10">
        <f t="shared" si="1"/>
        <v>71.4</v>
      </c>
      <c r="L16" s="4">
        <v>3</v>
      </c>
      <c r="M16" s="25" t="s">
        <v>19</v>
      </c>
    </row>
    <row r="17" spans="1:13" ht="13.5">
      <c r="A17" s="2">
        <v>14</v>
      </c>
      <c r="B17" s="4" t="s">
        <v>52</v>
      </c>
      <c r="C17" s="4" t="s">
        <v>45</v>
      </c>
      <c r="D17" s="4" t="s">
        <v>53</v>
      </c>
      <c r="E17" s="4" t="s">
        <v>54</v>
      </c>
      <c r="F17" s="11">
        <v>70.5</v>
      </c>
      <c r="G17" s="14">
        <f t="shared" si="2"/>
        <v>42.3</v>
      </c>
      <c r="H17" s="4">
        <v>1</v>
      </c>
      <c r="I17" s="22">
        <v>82.32</v>
      </c>
      <c r="J17" s="10">
        <f t="shared" si="0"/>
        <v>32.928</v>
      </c>
      <c r="K17" s="10">
        <f t="shared" si="1"/>
        <v>75.228</v>
      </c>
      <c r="L17" s="4">
        <v>1</v>
      </c>
      <c r="M17" s="25" t="s">
        <v>19</v>
      </c>
    </row>
    <row r="18" spans="1:13" ht="13.5">
      <c r="A18" s="2">
        <v>15</v>
      </c>
      <c r="B18" s="4" t="s">
        <v>55</v>
      </c>
      <c r="C18" s="4" t="s">
        <v>45</v>
      </c>
      <c r="D18" s="4" t="s">
        <v>53</v>
      </c>
      <c r="E18" s="4" t="s">
        <v>56</v>
      </c>
      <c r="F18" s="11">
        <v>65.5</v>
      </c>
      <c r="G18" s="14">
        <f t="shared" si="2"/>
        <v>39.3</v>
      </c>
      <c r="H18" s="4">
        <v>3</v>
      </c>
      <c r="I18" s="22">
        <v>82.76</v>
      </c>
      <c r="J18" s="10">
        <f t="shared" si="0"/>
        <v>33.104000000000006</v>
      </c>
      <c r="K18" s="10">
        <f t="shared" si="1"/>
        <v>72.404</v>
      </c>
      <c r="L18" s="4">
        <v>2</v>
      </c>
      <c r="M18" s="25" t="s">
        <v>19</v>
      </c>
    </row>
    <row r="19" spans="1:13" ht="13.5">
      <c r="A19" s="2">
        <v>16</v>
      </c>
      <c r="B19" s="4" t="s">
        <v>57</v>
      </c>
      <c r="C19" s="4" t="s">
        <v>45</v>
      </c>
      <c r="D19" s="4" t="s">
        <v>58</v>
      </c>
      <c r="E19" s="4" t="s">
        <v>59</v>
      </c>
      <c r="F19" s="11">
        <v>64.5</v>
      </c>
      <c r="G19" s="14">
        <f aca="true" t="shared" si="3" ref="G19:G30">F19*0.6</f>
        <v>38.699999999999996</v>
      </c>
      <c r="H19" s="4">
        <v>1</v>
      </c>
      <c r="I19" s="22">
        <v>83.4</v>
      </c>
      <c r="J19" s="10">
        <f aca="true" t="shared" si="4" ref="J19:J30">I19*0.4</f>
        <v>33.36000000000001</v>
      </c>
      <c r="K19" s="10">
        <f aca="true" t="shared" si="5" ref="K19:K30">G19+J19</f>
        <v>72.06</v>
      </c>
      <c r="L19" s="4">
        <v>1</v>
      </c>
      <c r="M19" s="25" t="s">
        <v>19</v>
      </c>
    </row>
    <row r="20" spans="1:13" ht="13.5">
      <c r="A20" s="2">
        <v>17</v>
      </c>
      <c r="B20" s="4" t="s">
        <v>60</v>
      </c>
      <c r="C20" s="4" t="s">
        <v>45</v>
      </c>
      <c r="D20" s="4" t="s">
        <v>58</v>
      </c>
      <c r="E20" s="4" t="s">
        <v>61</v>
      </c>
      <c r="F20" s="11">
        <v>63.5</v>
      </c>
      <c r="G20" s="14">
        <f t="shared" si="3"/>
        <v>38.1</v>
      </c>
      <c r="H20" s="4">
        <v>3</v>
      </c>
      <c r="I20" s="22">
        <v>83</v>
      </c>
      <c r="J20" s="10">
        <f t="shared" si="4"/>
        <v>33.2</v>
      </c>
      <c r="K20" s="10">
        <f t="shared" si="5"/>
        <v>71.30000000000001</v>
      </c>
      <c r="L20" s="4">
        <v>2</v>
      </c>
      <c r="M20" s="25" t="s">
        <v>19</v>
      </c>
    </row>
    <row r="21" spans="1:13" ht="13.5">
      <c r="A21" s="2">
        <v>18</v>
      </c>
      <c r="B21" s="4" t="s">
        <v>62</v>
      </c>
      <c r="C21" s="4" t="s">
        <v>45</v>
      </c>
      <c r="D21" s="4" t="s">
        <v>58</v>
      </c>
      <c r="E21" s="4" t="s">
        <v>63</v>
      </c>
      <c r="F21" s="11">
        <v>64</v>
      </c>
      <c r="G21" s="14">
        <f t="shared" si="3"/>
        <v>38.4</v>
      </c>
      <c r="H21" s="4">
        <v>2</v>
      </c>
      <c r="I21" s="22">
        <v>81.2</v>
      </c>
      <c r="J21" s="10">
        <f t="shared" si="4"/>
        <v>32.480000000000004</v>
      </c>
      <c r="K21" s="10">
        <f t="shared" si="5"/>
        <v>70.88</v>
      </c>
      <c r="L21" s="4">
        <v>3</v>
      </c>
      <c r="M21" s="25" t="s">
        <v>19</v>
      </c>
    </row>
    <row r="22" spans="1:13" ht="13.5">
      <c r="A22" s="2">
        <v>19</v>
      </c>
      <c r="B22" s="4" t="s">
        <v>64</v>
      </c>
      <c r="C22" s="4" t="s">
        <v>45</v>
      </c>
      <c r="D22" s="4" t="s">
        <v>65</v>
      </c>
      <c r="E22" s="4" t="s">
        <v>66</v>
      </c>
      <c r="F22" s="11">
        <v>73</v>
      </c>
      <c r="G22" s="14">
        <f t="shared" si="3"/>
        <v>43.8</v>
      </c>
      <c r="H22" s="4">
        <v>2</v>
      </c>
      <c r="I22" s="22">
        <v>86.8</v>
      </c>
      <c r="J22" s="10">
        <f t="shared" si="4"/>
        <v>34.72</v>
      </c>
      <c r="K22" s="10">
        <f t="shared" si="5"/>
        <v>78.52</v>
      </c>
      <c r="L22" s="4">
        <v>1</v>
      </c>
      <c r="M22" s="25" t="s">
        <v>19</v>
      </c>
    </row>
    <row r="23" spans="1:13" ht="13.5">
      <c r="A23" s="2">
        <v>20</v>
      </c>
      <c r="B23" s="4" t="s">
        <v>67</v>
      </c>
      <c r="C23" s="4" t="s">
        <v>45</v>
      </c>
      <c r="D23" s="4" t="s">
        <v>65</v>
      </c>
      <c r="E23" s="4" t="s">
        <v>68</v>
      </c>
      <c r="F23" s="11">
        <v>75</v>
      </c>
      <c r="G23" s="14">
        <f t="shared" si="3"/>
        <v>45</v>
      </c>
      <c r="H23" s="4">
        <v>1</v>
      </c>
      <c r="I23" s="22">
        <v>81.4</v>
      </c>
      <c r="J23" s="10">
        <f t="shared" si="4"/>
        <v>32.56</v>
      </c>
      <c r="K23" s="10">
        <f t="shared" si="5"/>
        <v>77.56</v>
      </c>
      <c r="L23" s="4">
        <v>2</v>
      </c>
      <c r="M23" s="25" t="s">
        <v>19</v>
      </c>
    </row>
    <row r="24" spans="1:13" ht="13.5">
      <c r="A24" s="2">
        <v>21</v>
      </c>
      <c r="B24" s="4" t="s">
        <v>69</v>
      </c>
      <c r="C24" s="4" t="s">
        <v>45</v>
      </c>
      <c r="D24" s="4" t="s">
        <v>65</v>
      </c>
      <c r="E24" s="4" t="s">
        <v>70</v>
      </c>
      <c r="F24" s="11">
        <v>72</v>
      </c>
      <c r="G24" s="14">
        <f t="shared" si="3"/>
        <v>43.199999999999996</v>
      </c>
      <c r="H24" s="4">
        <v>3</v>
      </c>
      <c r="I24" s="22">
        <v>82.4</v>
      </c>
      <c r="J24" s="10">
        <f t="shared" si="4"/>
        <v>32.96</v>
      </c>
      <c r="K24" s="10">
        <f t="shared" si="5"/>
        <v>76.16</v>
      </c>
      <c r="L24" s="4">
        <v>3</v>
      </c>
      <c r="M24" s="25" t="s">
        <v>19</v>
      </c>
    </row>
    <row r="25" spans="1:13" ht="13.5">
      <c r="A25" s="2">
        <v>22</v>
      </c>
      <c r="B25" s="4" t="s">
        <v>71</v>
      </c>
      <c r="C25" s="4" t="s">
        <v>45</v>
      </c>
      <c r="D25" s="4" t="s">
        <v>72</v>
      </c>
      <c r="E25" s="4" t="s">
        <v>73</v>
      </c>
      <c r="F25" s="11">
        <v>76</v>
      </c>
      <c r="G25" s="14">
        <f t="shared" si="3"/>
        <v>45.6</v>
      </c>
      <c r="H25" s="4">
        <v>1</v>
      </c>
      <c r="I25" s="22">
        <v>82.62</v>
      </c>
      <c r="J25" s="10">
        <f t="shared" si="4"/>
        <v>33.048</v>
      </c>
      <c r="K25" s="10">
        <f t="shared" si="5"/>
        <v>78.648</v>
      </c>
      <c r="L25" s="4">
        <v>1</v>
      </c>
      <c r="M25" s="25" t="s">
        <v>19</v>
      </c>
    </row>
    <row r="26" spans="1:13" ht="13.5">
      <c r="A26" s="2">
        <v>23</v>
      </c>
      <c r="B26" s="4" t="s">
        <v>74</v>
      </c>
      <c r="C26" s="4" t="s">
        <v>45</v>
      </c>
      <c r="D26" s="4" t="s">
        <v>72</v>
      </c>
      <c r="E26" s="4" t="s">
        <v>75</v>
      </c>
      <c r="F26" s="11">
        <v>64</v>
      </c>
      <c r="G26" s="14">
        <f t="shared" si="3"/>
        <v>38.4</v>
      </c>
      <c r="H26" s="4">
        <v>2</v>
      </c>
      <c r="I26" s="22">
        <v>85.57</v>
      </c>
      <c r="J26" s="10">
        <f t="shared" si="4"/>
        <v>34.228</v>
      </c>
      <c r="K26" s="10">
        <f t="shared" si="5"/>
        <v>72.628</v>
      </c>
      <c r="L26" s="4">
        <v>2</v>
      </c>
      <c r="M26" s="25" t="s">
        <v>19</v>
      </c>
    </row>
    <row r="27" spans="1:13" ht="13.5">
      <c r="A27" s="2">
        <v>24</v>
      </c>
      <c r="B27" s="4" t="s">
        <v>76</v>
      </c>
      <c r="C27" s="4" t="s">
        <v>45</v>
      </c>
      <c r="D27" s="4" t="s">
        <v>72</v>
      </c>
      <c r="E27" s="4" t="s">
        <v>77</v>
      </c>
      <c r="F27" s="11">
        <v>62</v>
      </c>
      <c r="G27" s="14">
        <f t="shared" si="3"/>
        <v>37.199999999999996</v>
      </c>
      <c r="H27" s="4">
        <v>3</v>
      </c>
      <c r="I27" s="22">
        <v>82.67</v>
      </c>
      <c r="J27" s="10">
        <f t="shared" si="4"/>
        <v>33.068000000000005</v>
      </c>
      <c r="K27" s="10">
        <f t="shared" si="5"/>
        <v>70.268</v>
      </c>
      <c r="L27" s="4">
        <v>3</v>
      </c>
      <c r="M27" s="25" t="s">
        <v>19</v>
      </c>
    </row>
    <row r="28" spans="1:13" ht="13.5">
      <c r="A28" s="2">
        <v>25</v>
      </c>
      <c r="B28" s="4" t="s">
        <v>78</v>
      </c>
      <c r="C28" s="4" t="s">
        <v>45</v>
      </c>
      <c r="D28" s="4" t="s">
        <v>17</v>
      </c>
      <c r="E28" s="4" t="s">
        <v>79</v>
      </c>
      <c r="F28" s="11">
        <v>63.5</v>
      </c>
      <c r="G28" s="14">
        <f t="shared" si="3"/>
        <v>38.1</v>
      </c>
      <c r="H28" s="4">
        <v>1</v>
      </c>
      <c r="I28" s="22">
        <v>74.29</v>
      </c>
      <c r="J28" s="10">
        <f t="shared" si="4"/>
        <v>29.716000000000005</v>
      </c>
      <c r="K28" s="10">
        <f t="shared" si="5"/>
        <v>67.816</v>
      </c>
      <c r="L28" s="4">
        <v>1</v>
      </c>
      <c r="M28" s="25" t="s">
        <v>19</v>
      </c>
    </row>
    <row r="29" spans="1:13" ht="13.5">
      <c r="A29" s="2">
        <v>26</v>
      </c>
      <c r="B29" s="4" t="s">
        <v>80</v>
      </c>
      <c r="C29" s="4" t="s">
        <v>45</v>
      </c>
      <c r="D29" s="4" t="s">
        <v>17</v>
      </c>
      <c r="E29" s="4" t="s">
        <v>81</v>
      </c>
      <c r="F29" s="11">
        <v>60.5</v>
      </c>
      <c r="G29" s="14">
        <f t="shared" si="3"/>
        <v>36.3</v>
      </c>
      <c r="H29" s="4">
        <v>2</v>
      </c>
      <c r="I29" s="22">
        <v>78.5</v>
      </c>
      <c r="J29" s="10">
        <f t="shared" si="4"/>
        <v>31.400000000000002</v>
      </c>
      <c r="K29" s="10">
        <f t="shared" si="5"/>
        <v>67.7</v>
      </c>
      <c r="L29" s="4">
        <v>2</v>
      </c>
      <c r="M29" s="25" t="s">
        <v>19</v>
      </c>
    </row>
    <row r="30" spans="1:13" ht="13.5">
      <c r="A30" s="2">
        <v>27</v>
      </c>
      <c r="B30" s="4" t="s">
        <v>82</v>
      </c>
      <c r="C30" s="4" t="s">
        <v>45</v>
      </c>
      <c r="D30" s="4" t="s">
        <v>17</v>
      </c>
      <c r="E30" s="4" t="s">
        <v>83</v>
      </c>
      <c r="F30" s="11">
        <v>57.5</v>
      </c>
      <c r="G30" s="14">
        <f t="shared" si="3"/>
        <v>34.5</v>
      </c>
      <c r="H30" s="4">
        <v>3</v>
      </c>
      <c r="I30" s="22">
        <v>80.6</v>
      </c>
      <c r="J30" s="10">
        <f t="shared" si="4"/>
        <v>32.24</v>
      </c>
      <c r="K30" s="10">
        <f t="shared" si="5"/>
        <v>66.74000000000001</v>
      </c>
      <c r="L30" s="4">
        <v>3</v>
      </c>
      <c r="M30" s="25" t="s">
        <v>19</v>
      </c>
    </row>
    <row r="31" spans="1:13" ht="14.25">
      <c r="A31" s="6"/>
      <c r="B31" s="6"/>
      <c r="C31" s="7"/>
      <c r="D31" s="7"/>
      <c r="E31" s="7"/>
      <c r="F31" s="6"/>
      <c r="G31" s="15"/>
      <c r="H31" s="16"/>
      <c r="I31" s="23"/>
      <c r="J31" s="16"/>
      <c r="K31" s="16"/>
      <c r="L31" s="16"/>
      <c r="M31" s="27"/>
    </row>
    <row r="32" spans="1:13" ht="14.25">
      <c r="A32" s="6"/>
      <c r="B32" s="6"/>
      <c r="C32" s="7"/>
      <c r="D32" s="7"/>
      <c r="E32" s="7"/>
      <c r="F32" s="6"/>
      <c r="G32" s="15"/>
      <c r="H32" s="16"/>
      <c r="I32" s="23"/>
      <c r="J32" s="16"/>
      <c r="K32" s="16"/>
      <c r="L32" s="16"/>
      <c r="M32" s="27"/>
    </row>
    <row r="33" spans="1:13" ht="14.25">
      <c r="A33" s="8"/>
      <c r="B33" s="8"/>
      <c r="C33" s="9"/>
      <c r="D33" s="9"/>
      <c r="E33" s="9"/>
      <c r="F33" s="8"/>
      <c r="G33" s="17"/>
      <c r="H33" s="18"/>
      <c r="I33" s="24"/>
      <c r="J33" s="18"/>
      <c r="K33" s="18"/>
      <c r="L33" s="18"/>
      <c r="M33" s="27"/>
    </row>
  </sheetData>
  <sheetProtection/>
  <mergeCells count="12">
    <mergeCell ref="A1:M1"/>
    <mergeCell ref="F2:G2"/>
    <mergeCell ref="I2:J2"/>
    <mergeCell ref="A2:A3"/>
    <mergeCell ref="B2:B3"/>
    <mergeCell ref="C2:C3"/>
    <mergeCell ref="D2:D3"/>
    <mergeCell ref="E2:E3"/>
    <mergeCell ref="H2:H3"/>
    <mergeCell ref="K2:K3"/>
    <mergeCell ref="L2:L3"/>
    <mergeCell ref="M2:M3"/>
  </mergeCells>
  <conditionalFormatting sqref="G12:G13">
    <cfRule type="expression" priority="1" dxfId="0" stopIfTrue="1">
      <formula>AND(COUNTIF($G$12:$G$13,G12)&gt;1,NOT(ISBLANK(G12)))</formula>
    </cfRule>
  </conditionalFormatting>
  <printOptions/>
  <pageMargins left="0.75" right="0.75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2023-05-17T01:59:17Z</dcterms:created>
  <dcterms:modified xsi:type="dcterms:W3CDTF">2023-05-17T17:24:37Z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