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firstSheet="2" activeTab="10"/>
  </bookViews>
  <sheets>
    <sheet name="初中语文" sheetId="13" r:id="rId1"/>
    <sheet name="初中数学" sheetId="7" r:id="rId2"/>
    <sheet name="初中英语" sheetId="10" r:id="rId3"/>
    <sheet name="初中思品" sheetId="8" r:id="rId4"/>
    <sheet name="初中历史" sheetId="5" r:id="rId5"/>
    <sheet name="初中地理" sheetId="3" r:id="rId6"/>
    <sheet name="初中化学" sheetId="4" r:id="rId7"/>
    <sheet name="初中生物" sheetId="6" r:id="rId8"/>
    <sheet name="初中物理" sheetId="9" r:id="rId9"/>
    <sheet name="初中综合实践" sheetId="11" r:id="rId10"/>
    <sheet name="初中美术" sheetId="14" r:id="rId11"/>
    <sheet name="初中音乐" sheetId="12" r:id="rId12"/>
    <sheet name="初中体育" sheetId="15" r:id="rId13"/>
    <sheet name="高中及职高" sheetId="16" r:id="rId14"/>
  </sheets>
  <calcPr calcId="144525"/>
</workbook>
</file>

<file path=xl/sharedStrings.xml><?xml version="1.0" encoding="utf-8"?>
<sst xmlns="http://schemas.openxmlformats.org/spreadsheetml/2006/main" count="390">
  <si>
    <t>2018年中小学教师招聘成绩登记表</t>
  </si>
  <si>
    <t>姓名</t>
  </si>
  <si>
    <t>准考证号</t>
  </si>
  <si>
    <t>报考岗位</t>
  </si>
  <si>
    <t>综合知识成绩</t>
  </si>
  <si>
    <t>学科专业成绩</t>
  </si>
  <si>
    <t>笔试成绩总分</t>
  </si>
  <si>
    <t>市控编或特岗</t>
  </si>
  <si>
    <t>入闱批次</t>
  </si>
  <si>
    <t>是否愿意参加2市</t>
  </si>
  <si>
    <t>面试试场</t>
  </si>
  <si>
    <t>面试序号</t>
  </si>
  <si>
    <t>面试成绩</t>
  </si>
  <si>
    <t>面试折算成绩</t>
  </si>
  <si>
    <t>总成绩</t>
  </si>
  <si>
    <t>总排名</t>
  </si>
  <si>
    <t>是否拟录</t>
  </si>
  <si>
    <t>张颖</t>
  </si>
  <si>
    <t>361216201014</t>
  </si>
  <si>
    <t>初中语文</t>
  </si>
  <si>
    <t>特岗</t>
  </si>
  <si>
    <t>12</t>
  </si>
  <si>
    <t>拟录</t>
  </si>
  <si>
    <t>张艳</t>
  </si>
  <si>
    <t>19</t>
  </si>
  <si>
    <t>谢彤</t>
  </si>
  <si>
    <t>13</t>
  </si>
  <si>
    <t>许栩</t>
  </si>
  <si>
    <t>6</t>
  </si>
  <si>
    <t>吕先华</t>
  </si>
  <si>
    <t>是</t>
  </si>
  <si>
    <t>8</t>
  </si>
  <si>
    <t>陈慧璟</t>
  </si>
  <si>
    <t>2</t>
  </si>
  <si>
    <t>陈玉婷</t>
  </si>
  <si>
    <t>7</t>
  </si>
  <si>
    <t>廖静莹</t>
  </si>
  <si>
    <t>17</t>
  </si>
  <si>
    <t>陈诺</t>
  </si>
  <si>
    <t>15</t>
  </si>
  <si>
    <t>曾青青</t>
  </si>
  <si>
    <t>14</t>
  </si>
  <si>
    <t>张美玲</t>
  </si>
  <si>
    <t>22</t>
  </si>
  <si>
    <t>钟超群</t>
  </si>
  <si>
    <t>21</t>
  </si>
  <si>
    <t>刘洁蕾</t>
  </si>
  <si>
    <t>11</t>
  </si>
  <si>
    <t>李金美</t>
  </si>
  <si>
    <t>3</t>
  </si>
  <si>
    <t>赖旭棋</t>
  </si>
  <si>
    <t>1</t>
  </si>
  <si>
    <t>黄功文</t>
  </si>
  <si>
    <t>5</t>
  </si>
  <si>
    <t>钟金苗</t>
  </si>
  <si>
    <t>136211900807</t>
  </si>
  <si>
    <t>市</t>
  </si>
  <si>
    <t>第一批次拟录</t>
  </si>
  <si>
    <t>谢林林</t>
  </si>
  <si>
    <t>'136211901509</t>
  </si>
  <si>
    <t>周祥云</t>
  </si>
  <si>
    <t>'136211900924</t>
  </si>
  <si>
    <t>王世龙</t>
  </si>
  <si>
    <t>'136211900808</t>
  </si>
  <si>
    <t>谢彩菲</t>
  </si>
  <si>
    <t>'136211900210</t>
  </si>
  <si>
    <t>袁谦谦</t>
  </si>
  <si>
    <t>'136211900423</t>
  </si>
  <si>
    <t>潘涛</t>
  </si>
  <si>
    <t>'136211901525</t>
  </si>
  <si>
    <t>钟丽美</t>
  </si>
  <si>
    <t>136211901416</t>
  </si>
  <si>
    <t>吴明</t>
  </si>
  <si>
    <t>'136211900522</t>
  </si>
  <si>
    <t>谢丽平</t>
  </si>
  <si>
    <t>'136211901504</t>
  </si>
  <si>
    <t>李艳</t>
  </si>
  <si>
    <t>16</t>
  </si>
  <si>
    <t>第二批次拟录</t>
  </si>
  <si>
    <t>蔡瑶</t>
  </si>
  <si>
    <t>20</t>
  </si>
  <si>
    <t>徐燕娟</t>
  </si>
  <si>
    <t>10</t>
  </si>
  <si>
    <t>曾美英</t>
  </si>
  <si>
    <t>9</t>
  </si>
  <si>
    <t>张娟娟</t>
  </si>
  <si>
    <t>4</t>
  </si>
  <si>
    <t>钟慧</t>
  </si>
  <si>
    <t>18</t>
  </si>
  <si>
    <t>全玉艳</t>
  </si>
  <si>
    <t>24</t>
  </si>
  <si>
    <t>李媛</t>
  </si>
  <si>
    <t>39</t>
  </si>
  <si>
    <t>42.5</t>
  </si>
  <si>
    <t>赖颖</t>
  </si>
  <si>
    <t>23</t>
  </si>
  <si>
    <t>市或特</t>
  </si>
  <si>
    <t>兰观华</t>
  </si>
  <si>
    <t>361216202013</t>
  </si>
  <si>
    <t>初中数学</t>
  </si>
  <si>
    <t>特</t>
  </si>
  <si>
    <t>否</t>
  </si>
  <si>
    <t>白飞飞</t>
  </si>
  <si>
    <t>曹东霞</t>
  </si>
  <si>
    <t>张伟</t>
  </si>
  <si>
    <t>谢登志</t>
  </si>
  <si>
    <t>杨镇民</t>
  </si>
  <si>
    <t>曹秋平</t>
  </si>
  <si>
    <t>黄明森</t>
  </si>
  <si>
    <t>廖承伟</t>
  </si>
  <si>
    <t>'136220406421</t>
  </si>
  <si>
    <t>肖杰</t>
  </si>
  <si>
    <t>'136050506601</t>
  </si>
  <si>
    <t>刘春燕</t>
  </si>
  <si>
    <t>'136211901811</t>
  </si>
  <si>
    <t>董甲森</t>
  </si>
  <si>
    <t>'136211903029</t>
  </si>
  <si>
    <t>谢慧</t>
  </si>
  <si>
    <t>361216203012</t>
  </si>
  <si>
    <t>初中英语</t>
  </si>
  <si>
    <t>曾子弘</t>
  </si>
  <si>
    <t>聂艳萍</t>
  </si>
  <si>
    <t>黄兰秀</t>
  </si>
  <si>
    <t>梁燕芳</t>
  </si>
  <si>
    <t>王健</t>
  </si>
  <si>
    <t>邓远红</t>
  </si>
  <si>
    <t>邓来发</t>
  </si>
  <si>
    <t>陈甜</t>
  </si>
  <si>
    <t>刘月红</t>
  </si>
  <si>
    <t>林艳</t>
  </si>
  <si>
    <t>邱根兰</t>
  </si>
  <si>
    <t>王子琼</t>
  </si>
  <si>
    <t>吴玲</t>
  </si>
  <si>
    <t>邹红梅</t>
  </si>
  <si>
    <t>'136213002623</t>
  </si>
  <si>
    <t>李景慧</t>
  </si>
  <si>
    <t>'136213001404</t>
  </si>
  <si>
    <t>谢丽丽</t>
  </si>
  <si>
    <t>'136213002203</t>
  </si>
  <si>
    <t>刘恬</t>
  </si>
  <si>
    <t>136213000401</t>
  </si>
  <si>
    <t>张林林</t>
  </si>
  <si>
    <t>136213000129</t>
  </si>
  <si>
    <t>黄莹</t>
  </si>
  <si>
    <t>'136213000208</t>
  </si>
  <si>
    <t>刘素梅</t>
  </si>
  <si>
    <t>'136213001714</t>
  </si>
  <si>
    <t>邱欣碧</t>
  </si>
  <si>
    <t>'136017102927</t>
  </si>
  <si>
    <t>方桂梅</t>
  </si>
  <si>
    <t>'136213001507</t>
  </si>
  <si>
    <t>王琴</t>
  </si>
  <si>
    <t>136240700619</t>
  </si>
  <si>
    <t>余莹</t>
  </si>
  <si>
    <t>郭扬芳</t>
  </si>
  <si>
    <t>李亚楠</t>
  </si>
  <si>
    <t>胡陈秀</t>
  </si>
  <si>
    <t>'136213002418</t>
  </si>
  <si>
    <t>陈梦琪</t>
  </si>
  <si>
    <t>'136213001015</t>
  </si>
  <si>
    <t>王何英</t>
  </si>
  <si>
    <t>'136213001823</t>
  </si>
  <si>
    <t>曾霞</t>
  </si>
  <si>
    <t>'136213002010</t>
  </si>
  <si>
    <t>黄干</t>
  </si>
  <si>
    <t>'136213002318</t>
  </si>
  <si>
    <t>钟娟</t>
  </si>
  <si>
    <t>欧阳琳</t>
  </si>
  <si>
    <t>'136017102925</t>
  </si>
  <si>
    <t>韩爱群</t>
  </si>
  <si>
    <t>'136213001817</t>
  </si>
  <si>
    <t>黄燕</t>
  </si>
  <si>
    <t>'136213001504</t>
  </si>
  <si>
    <t>谢鹃</t>
  </si>
  <si>
    <t>欧阳真</t>
  </si>
  <si>
    <t>51.5</t>
  </si>
  <si>
    <t>65.5</t>
  </si>
  <si>
    <t>肖根华</t>
  </si>
  <si>
    <t>李莉</t>
  </si>
  <si>
    <t>136213000927</t>
  </si>
  <si>
    <t>曹梦玲</t>
  </si>
  <si>
    <t>61.5</t>
  </si>
  <si>
    <t>54</t>
  </si>
  <si>
    <t>黄璐</t>
  </si>
  <si>
    <t>刘清</t>
  </si>
  <si>
    <t>凌译鑫</t>
  </si>
  <si>
    <t>'136213000228</t>
  </si>
  <si>
    <t>曹人盛</t>
  </si>
  <si>
    <t>42</t>
  </si>
  <si>
    <t>张丽晨</t>
  </si>
  <si>
    <t>53.5</t>
  </si>
  <si>
    <t>60.5</t>
  </si>
  <si>
    <t>陈钰婷</t>
  </si>
  <si>
    <t>59.5</t>
  </si>
  <si>
    <t>56</t>
  </si>
  <si>
    <t>刘海艳</t>
  </si>
  <si>
    <t>'136213000329</t>
  </si>
  <si>
    <t>钟掀浪</t>
  </si>
  <si>
    <t>45</t>
  </si>
  <si>
    <t>41</t>
  </si>
  <si>
    <t>温颖</t>
  </si>
  <si>
    <t>136213001929</t>
  </si>
  <si>
    <t>刘春连</t>
  </si>
  <si>
    <t>361216215004</t>
  </si>
  <si>
    <t>初中思品</t>
  </si>
  <si>
    <t>邓琦</t>
  </si>
  <si>
    <t>361216204005</t>
  </si>
  <si>
    <t>初中历史</t>
  </si>
  <si>
    <t>刘蔚楠</t>
  </si>
  <si>
    <t>钟金丽</t>
  </si>
  <si>
    <t>郭青</t>
  </si>
  <si>
    <t>刘珍</t>
  </si>
  <si>
    <t>丘钰芳</t>
  </si>
  <si>
    <t>张惠梅</t>
  </si>
  <si>
    <t>'136210200313</t>
  </si>
  <si>
    <t>肖云</t>
  </si>
  <si>
    <t>361216205005</t>
  </si>
  <si>
    <t>初中地理</t>
  </si>
  <si>
    <t>李威</t>
  </si>
  <si>
    <t>邱邦望</t>
  </si>
  <si>
    <t>'136213003120</t>
  </si>
  <si>
    <t>周洪福</t>
  </si>
  <si>
    <t>361216207006</t>
  </si>
  <si>
    <t>初中化学</t>
  </si>
  <si>
    <t>蓝心芸</t>
  </si>
  <si>
    <t>邱欣红</t>
  </si>
  <si>
    <t>李文龙</t>
  </si>
  <si>
    <t>李润辉</t>
  </si>
  <si>
    <t>'136017601301</t>
  </si>
  <si>
    <t>巫昌森</t>
  </si>
  <si>
    <t>'136230605623</t>
  </si>
  <si>
    <t>陈沐琴</t>
  </si>
  <si>
    <t>'136210200510</t>
  </si>
  <si>
    <t>刘雨菲</t>
  </si>
  <si>
    <t>361216208007</t>
  </si>
  <si>
    <t>初中生物</t>
  </si>
  <si>
    <t>胡婷婷</t>
  </si>
  <si>
    <t>谢鑫</t>
  </si>
  <si>
    <t>136210201106</t>
  </si>
  <si>
    <t>刘金福</t>
  </si>
  <si>
    <t>'136230605826</t>
  </si>
  <si>
    <t>刘剑</t>
  </si>
  <si>
    <t>361216206008</t>
  </si>
  <si>
    <t>初中物理</t>
  </si>
  <si>
    <t>徐小平</t>
  </si>
  <si>
    <t>361216218004</t>
  </si>
  <si>
    <t>初中综合实践</t>
  </si>
  <si>
    <t>吕正红</t>
  </si>
  <si>
    <t>李颖</t>
  </si>
  <si>
    <t>361216210008</t>
  </si>
  <si>
    <t>初中美术</t>
  </si>
  <si>
    <t>刘晨</t>
  </si>
  <si>
    <t>刘兰</t>
  </si>
  <si>
    <t>廖晨希</t>
  </si>
  <si>
    <t>张华</t>
  </si>
  <si>
    <t>谢霖</t>
  </si>
  <si>
    <t>侯强</t>
  </si>
  <si>
    <t>蒋春梅</t>
  </si>
  <si>
    <t>25</t>
  </si>
  <si>
    <t>李书慧</t>
  </si>
  <si>
    <t>刘芳</t>
  </si>
  <si>
    <t>'136210201613</t>
  </si>
  <si>
    <t>市控编</t>
  </si>
  <si>
    <t>刘秋连</t>
  </si>
  <si>
    <t>'136210201403</t>
  </si>
  <si>
    <t>刘燕</t>
  </si>
  <si>
    <t>赖海燕</t>
  </si>
  <si>
    <t>温清</t>
  </si>
  <si>
    <t>黄馨</t>
  </si>
  <si>
    <t>曾一萌</t>
  </si>
  <si>
    <t>杨旗</t>
  </si>
  <si>
    <t>钟明辉</t>
  </si>
  <si>
    <t>26</t>
  </si>
  <si>
    <t>钟韬</t>
  </si>
  <si>
    <t>肖萍</t>
  </si>
  <si>
    <t>36</t>
  </si>
  <si>
    <t>53</t>
  </si>
  <si>
    <t>谢雨晴</t>
  </si>
  <si>
    <t>32.5</t>
  </si>
  <si>
    <t>48</t>
  </si>
  <si>
    <t>朱倩文</t>
  </si>
  <si>
    <t>36.5</t>
  </si>
  <si>
    <t>44.5</t>
  </si>
  <si>
    <t>钟俊杰</t>
  </si>
  <si>
    <t>40</t>
  </si>
  <si>
    <t>47.5</t>
  </si>
  <si>
    <t>马志强</t>
  </si>
  <si>
    <t>31.5</t>
  </si>
  <si>
    <t>郭晓靖</t>
  </si>
  <si>
    <t>'136210201429</t>
  </si>
  <si>
    <t>汪荣浩</t>
  </si>
  <si>
    <t>35.5</t>
  </si>
  <si>
    <t>崔菁苗</t>
  </si>
  <si>
    <t>361216209008</t>
  </si>
  <si>
    <t>初中音乐</t>
  </si>
  <si>
    <t>钟倩</t>
  </si>
  <si>
    <t>汤慧慧</t>
  </si>
  <si>
    <t>黄嘉蕙</t>
  </si>
  <si>
    <t>邓丽平</t>
  </si>
  <si>
    <t>邓雅琼</t>
  </si>
  <si>
    <t>钟金艳</t>
  </si>
  <si>
    <t>曾佳妮</t>
  </si>
  <si>
    <t>李长磊</t>
  </si>
  <si>
    <t>谢雨珅</t>
  </si>
  <si>
    <t>'136211504708</t>
  </si>
  <si>
    <t>王鑫楠</t>
  </si>
  <si>
    <t>'136211504605</t>
  </si>
  <si>
    <t>陈受平</t>
  </si>
  <si>
    <t>卢名益</t>
  </si>
  <si>
    <t>王烈兴</t>
  </si>
  <si>
    <t>'136211504803</t>
  </si>
  <si>
    <t>谢洪香</t>
  </si>
  <si>
    <t>缺考</t>
  </si>
  <si>
    <t>钟燊</t>
  </si>
  <si>
    <t>361216213006</t>
  </si>
  <si>
    <t>初中体育</t>
  </si>
  <si>
    <t>谢官平</t>
  </si>
  <si>
    <t>邱昌斌</t>
  </si>
  <si>
    <t>钟秋兰</t>
  </si>
  <si>
    <t>陈茜</t>
  </si>
  <si>
    <t>兰林峰</t>
  </si>
  <si>
    <t>钟芬</t>
  </si>
  <si>
    <t>罗绵兴</t>
  </si>
  <si>
    <t>'136018202828</t>
  </si>
  <si>
    <t>俞增财</t>
  </si>
  <si>
    <t>'136210202419</t>
  </si>
  <si>
    <t>肖立洪</t>
  </si>
  <si>
    <t>谢晓丹</t>
  </si>
  <si>
    <t>冯才扬</t>
  </si>
  <si>
    <t>黄美艳</t>
  </si>
  <si>
    <t>48.5</t>
  </si>
  <si>
    <t>38</t>
  </si>
  <si>
    <t>钟礼平</t>
  </si>
  <si>
    <t>钟艳兰</t>
  </si>
  <si>
    <t>曾金荣</t>
  </si>
  <si>
    <t>'136240702421</t>
  </si>
  <si>
    <t>王桂峰</t>
  </si>
  <si>
    <t>宋福祥</t>
  </si>
  <si>
    <t>46.5</t>
  </si>
  <si>
    <t>李常青</t>
  </si>
  <si>
    <t>'136210202023</t>
  </si>
  <si>
    <t>李晟</t>
  </si>
  <si>
    <t>'136018203406</t>
  </si>
  <si>
    <t>吴连娇</t>
  </si>
  <si>
    <t>'136210103207</t>
  </si>
  <si>
    <t>高中生物</t>
  </si>
  <si>
    <t>彭珍</t>
  </si>
  <si>
    <t>'136210103111</t>
  </si>
  <si>
    <t>刘福华</t>
  </si>
  <si>
    <t>'136210103130</t>
  </si>
  <si>
    <t>钟丽华</t>
  </si>
  <si>
    <t>'136210103217</t>
  </si>
  <si>
    <t>胡藤</t>
  </si>
  <si>
    <t>'136210101213</t>
  </si>
  <si>
    <t>高中数学</t>
  </si>
  <si>
    <t>赖德宝</t>
  </si>
  <si>
    <t>'136210100829</t>
  </si>
  <si>
    <t>尹博林</t>
  </si>
  <si>
    <t>'136210101010</t>
  </si>
  <si>
    <t>谢达荣</t>
  </si>
  <si>
    <t>'136210100808</t>
  </si>
  <si>
    <t>邱海飞</t>
  </si>
  <si>
    <t>'136211903512</t>
  </si>
  <si>
    <t>高中物理</t>
  </si>
  <si>
    <t>余官明</t>
  </si>
  <si>
    <t>'136211903517</t>
  </si>
  <si>
    <t>阙艳艳</t>
  </si>
  <si>
    <t>'136018203903</t>
  </si>
  <si>
    <t>曾广金</t>
  </si>
  <si>
    <t>'136018203921</t>
  </si>
  <si>
    <t>钟名伟</t>
  </si>
  <si>
    <t>'136211903516</t>
  </si>
  <si>
    <t>刘旭梅</t>
  </si>
  <si>
    <t>'136211903429</t>
  </si>
  <si>
    <t>刘扬云</t>
  </si>
  <si>
    <t>'136211903308</t>
  </si>
  <si>
    <t>罗福</t>
  </si>
  <si>
    <t>'136211903404</t>
  </si>
  <si>
    <t>谢琳</t>
  </si>
  <si>
    <t>'136210103705</t>
  </si>
  <si>
    <t>职校动画</t>
  </si>
  <si>
    <t>李南澜</t>
  </si>
  <si>
    <t>'136210103729</t>
  </si>
  <si>
    <t>蓝振华</t>
  </si>
  <si>
    <t>'136210103701</t>
  </si>
  <si>
    <t>谢玮同</t>
  </si>
  <si>
    <t>'136211903505</t>
  </si>
  <si>
    <t>职校建筑</t>
  </si>
  <si>
    <t>钟磊</t>
  </si>
  <si>
    <t>'136018204001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</si>
</sst>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name val="Calibri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9" fillId="4" borderId="15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38" fillId="17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176" fontId="0" fillId="0" borderId="1" xfId="0" applyNumberFormat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7" fillId="0" borderId="1" xfId="0" applyNumberFormat="1" applyFont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76" fontId="12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176" fontId="18" fillId="0" borderId="1" xfId="0" applyNumberFormat="1" applyFont="1" applyFill="1" applyBorder="1" applyAlignment="1" applyProtection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workbookViewId="0">
      <selection activeCell="A9" sqref="$A9:$XFD9"/>
    </sheetView>
  </sheetViews>
  <sheetFormatPr defaultColWidth="9" defaultRowHeight="13.5"/>
  <cols>
    <col min="1" max="1" width="9" customWidth="1"/>
    <col min="2" max="2" width="14.5" customWidth="1"/>
    <col min="13" max="13" width="9" style="1"/>
  </cols>
  <sheetData>
    <row r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7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  <c r="P2" s="6" t="s">
        <v>16</v>
      </c>
    </row>
    <row r="3" ht="23.1" customHeight="1" spans="1:16">
      <c r="A3" s="16" t="s">
        <v>17</v>
      </c>
      <c r="B3" s="16" t="s">
        <v>18</v>
      </c>
      <c r="C3" s="17" t="s">
        <v>19</v>
      </c>
      <c r="D3" s="18">
        <v>85.5</v>
      </c>
      <c r="E3" s="18">
        <v>63</v>
      </c>
      <c r="F3" s="18">
        <v>148.5</v>
      </c>
      <c r="G3" s="16" t="s">
        <v>20</v>
      </c>
      <c r="H3" s="19">
        <v>1</v>
      </c>
      <c r="I3" s="19"/>
      <c r="J3" s="26">
        <v>11</v>
      </c>
      <c r="K3" s="16" t="s">
        <v>21</v>
      </c>
      <c r="L3" s="26">
        <v>86.67</v>
      </c>
      <c r="M3" s="74">
        <f t="shared" ref="M3:M18" si="0">81.68/81.96*L3</f>
        <v>86.3739092240117</v>
      </c>
      <c r="N3" s="12">
        <f t="shared" ref="N3:N37" si="1">F3/4+M3/2</f>
        <v>80.3119546120059</v>
      </c>
      <c r="O3" s="10">
        <v>1</v>
      </c>
      <c r="P3" s="51" t="s">
        <v>22</v>
      </c>
    </row>
    <row r="4" ht="23.1" customHeight="1" spans="1:16">
      <c r="A4" s="16" t="s">
        <v>23</v>
      </c>
      <c r="B4" s="16" t="s">
        <v>18</v>
      </c>
      <c r="C4" s="17" t="s">
        <v>19</v>
      </c>
      <c r="D4" s="18">
        <v>84</v>
      </c>
      <c r="E4" s="18">
        <v>67</v>
      </c>
      <c r="F4" s="18">
        <v>151</v>
      </c>
      <c r="G4" s="16" t="s">
        <v>20</v>
      </c>
      <c r="H4" s="19">
        <v>1</v>
      </c>
      <c r="I4" s="19"/>
      <c r="J4" s="26">
        <v>11</v>
      </c>
      <c r="K4" s="16" t="s">
        <v>24</v>
      </c>
      <c r="L4" s="26">
        <v>84.33</v>
      </c>
      <c r="M4" s="74">
        <f t="shared" si="0"/>
        <v>84.0419033674964</v>
      </c>
      <c r="N4" s="12">
        <f t="shared" si="1"/>
        <v>79.7709516837482</v>
      </c>
      <c r="O4" s="10">
        <v>2</v>
      </c>
      <c r="P4" s="51" t="s">
        <v>22</v>
      </c>
    </row>
    <row r="5" ht="23.1" customHeight="1" spans="1:16">
      <c r="A5" s="16" t="s">
        <v>25</v>
      </c>
      <c r="B5" s="16" t="s">
        <v>18</v>
      </c>
      <c r="C5" s="17" t="s">
        <v>19</v>
      </c>
      <c r="D5" s="18">
        <v>87</v>
      </c>
      <c r="E5" s="18">
        <v>68</v>
      </c>
      <c r="F5" s="18">
        <v>155</v>
      </c>
      <c r="G5" s="16" t="s">
        <v>20</v>
      </c>
      <c r="H5" s="19">
        <v>1</v>
      </c>
      <c r="I5" s="19"/>
      <c r="J5" s="26">
        <v>11</v>
      </c>
      <c r="K5" s="16" t="s">
        <v>26</v>
      </c>
      <c r="L5" s="26">
        <v>81</v>
      </c>
      <c r="M5" s="74">
        <f t="shared" si="0"/>
        <v>80.7232796486091</v>
      </c>
      <c r="N5" s="12">
        <f t="shared" si="1"/>
        <v>79.1116398243045</v>
      </c>
      <c r="O5" s="10">
        <v>3</v>
      </c>
      <c r="P5" s="51" t="s">
        <v>22</v>
      </c>
    </row>
    <row r="6" ht="23.1" customHeight="1" spans="1:16">
      <c r="A6" s="16" t="s">
        <v>27</v>
      </c>
      <c r="B6" s="16" t="s">
        <v>18</v>
      </c>
      <c r="C6" s="17" t="s">
        <v>19</v>
      </c>
      <c r="D6" s="18">
        <v>73</v>
      </c>
      <c r="E6" s="18">
        <v>65.5</v>
      </c>
      <c r="F6" s="18">
        <v>138.5</v>
      </c>
      <c r="G6" s="16" t="s">
        <v>20</v>
      </c>
      <c r="H6" s="19">
        <v>1</v>
      </c>
      <c r="I6" s="19"/>
      <c r="J6" s="26">
        <v>11</v>
      </c>
      <c r="K6" s="16" t="s">
        <v>28</v>
      </c>
      <c r="L6" s="26">
        <v>84.33</v>
      </c>
      <c r="M6" s="74">
        <f t="shared" si="0"/>
        <v>84.0419033674964</v>
      </c>
      <c r="N6" s="12">
        <f t="shared" si="1"/>
        <v>76.6459516837482</v>
      </c>
      <c r="O6" s="10">
        <v>4</v>
      </c>
      <c r="P6" s="51" t="s">
        <v>22</v>
      </c>
    </row>
    <row r="7" ht="23.1" customHeight="1" spans="1:16">
      <c r="A7" s="16" t="s">
        <v>29</v>
      </c>
      <c r="B7" s="16" t="s">
        <v>18</v>
      </c>
      <c r="C7" s="17" t="s">
        <v>19</v>
      </c>
      <c r="D7" s="18">
        <v>70.5</v>
      </c>
      <c r="E7" s="18">
        <v>60.5</v>
      </c>
      <c r="F7" s="18">
        <v>131</v>
      </c>
      <c r="G7" s="16" t="s">
        <v>20</v>
      </c>
      <c r="H7" s="19">
        <v>1</v>
      </c>
      <c r="I7" s="19" t="s">
        <v>30</v>
      </c>
      <c r="J7" s="26">
        <v>11</v>
      </c>
      <c r="K7" s="16" t="s">
        <v>31</v>
      </c>
      <c r="L7" s="26">
        <v>85</v>
      </c>
      <c r="M7" s="74">
        <f t="shared" si="0"/>
        <v>84.7096144460713</v>
      </c>
      <c r="N7" s="12">
        <f t="shared" si="1"/>
        <v>75.1048072230356</v>
      </c>
      <c r="O7" s="10">
        <v>5</v>
      </c>
      <c r="P7" s="51" t="s">
        <v>22</v>
      </c>
    </row>
    <row r="8" ht="23.1" customHeight="1" spans="1:16">
      <c r="A8" s="16" t="s">
        <v>32</v>
      </c>
      <c r="B8" s="16" t="s">
        <v>18</v>
      </c>
      <c r="C8" s="17" t="s">
        <v>19</v>
      </c>
      <c r="D8" s="18">
        <v>65</v>
      </c>
      <c r="E8" s="18">
        <v>59.5</v>
      </c>
      <c r="F8" s="18">
        <v>124.5</v>
      </c>
      <c r="G8" s="16" t="s">
        <v>20</v>
      </c>
      <c r="H8" s="19">
        <v>1</v>
      </c>
      <c r="I8" s="19" t="s">
        <v>30</v>
      </c>
      <c r="J8" s="26">
        <v>11</v>
      </c>
      <c r="K8" s="16" t="s">
        <v>33</v>
      </c>
      <c r="L8" s="26">
        <v>87.67</v>
      </c>
      <c r="M8" s="74">
        <f t="shared" si="0"/>
        <v>87.3704929233773</v>
      </c>
      <c r="N8" s="12">
        <f t="shared" si="1"/>
        <v>74.8102464616886</v>
      </c>
      <c r="O8" s="10">
        <v>6</v>
      </c>
      <c r="P8" s="51" t="s">
        <v>22</v>
      </c>
    </row>
    <row r="9" ht="23.1" customHeight="1" spans="1:16">
      <c r="A9" s="16" t="s">
        <v>34</v>
      </c>
      <c r="B9" s="16" t="s">
        <v>18</v>
      </c>
      <c r="C9" s="17" t="s">
        <v>19</v>
      </c>
      <c r="D9" s="18">
        <v>72.5</v>
      </c>
      <c r="E9" s="18">
        <v>60.5</v>
      </c>
      <c r="F9" s="18">
        <v>133</v>
      </c>
      <c r="G9" s="16" t="s">
        <v>20</v>
      </c>
      <c r="H9" s="19">
        <v>1</v>
      </c>
      <c r="I9" s="19"/>
      <c r="J9" s="26">
        <v>11</v>
      </c>
      <c r="K9" s="16" t="s">
        <v>35</v>
      </c>
      <c r="L9" s="26">
        <v>81.33</v>
      </c>
      <c r="M9" s="74">
        <f t="shared" si="0"/>
        <v>81.0521522693997</v>
      </c>
      <c r="N9" s="12">
        <f t="shared" si="1"/>
        <v>73.7760761346999</v>
      </c>
      <c r="O9" s="10">
        <v>7</v>
      </c>
      <c r="P9" s="51" t="s">
        <v>22</v>
      </c>
    </row>
    <row r="10" ht="23.1" customHeight="1" spans="1:16">
      <c r="A10" s="16" t="s">
        <v>36</v>
      </c>
      <c r="B10" s="16" t="s">
        <v>18</v>
      </c>
      <c r="C10" s="17" t="s">
        <v>19</v>
      </c>
      <c r="D10" s="18">
        <v>72.5</v>
      </c>
      <c r="E10" s="18">
        <v>53</v>
      </c>
      <c r="F10" s="18">
        <v>125.5</v>
      </c>
      <c r="G10" s="16" t="s">
        <v>20</v>
      </c>
      <c r="H10" s="19">
        <v>1</v>
      </c>
      <c r="I10" s="19"/>
      <c r="J10" s="26">
        <v>11</v>
      </c>
      <c r="K10" s="16" t="s">
        <v>37</v>
      </c>
      <c r="L10" s="26">
        <v>84</v>
      </c>
      <c r="M10" s="74">
        <f t="shared" si="0"/>
        <v>83.7130307467057</v>
      </c>
      <c r="N10" s="12">
        <f t="shared" si="1"/>
        <v>73.2315153733529</v>
      </c>
      <c r="O10" s="10">
        <v>8</v>
      </c>
      <c r="P10" s="51" t="s">
        <v>22</v>
      </c>
    </row>
    <row r="11" ht="23.1" customHeight="1" spans="1:16">
      <c r="A11" s="16" t="s">
        <v>38</v>
      </c>
      <c r="B11" s="16" t="s">
        <v>18</v>
      </c>
      <c r="C11" s="17" t="s">
        <v>19</v>
      </c>
      <c r="D11" s="18">
        <v>64</v>
      </c>
      <c r="E11" s="18">
        <v>57</v>
      </c>
      <c r="F11" s="18">
        <v>121</v>
      </c>
      <c r="G11" s="16" t="s">
        <v>20</v>
      </c>
      <c r="H11" s="19">
        <v>1</v>
      </c>
      <c r="I11" s="19" t="s">
        <v>30</v>
      </c>
      <c r="J11" s="26">
        <v>11</v>
      </c>
      <c r="K11" s="16" t="s">
        <v>39</v>
      </c>
      <c r="L11" s="26">
        <v>86</v>
      </c>
      <c r="M11" s="74">
        <f t="shared" si="0"/>
        <v>85.7061981454368</v>
      </c>
      <c r="N11" s="12">
        <f t="shared" si="1"/>
        <v>73.1030990727184</v>
      </c>
      <c r="O11" s="10">
        <v>9</v>
      </c>
      <c r="P11" s="51" t="s">
        <v>22</v>
      </c>
    </row>
    <row r="12" ht="23.1" customHeight="1" spans="1:16">
      <c r="A12" s="16" t="s">
        <v>40</v>
      </c>
      <c r="B12" s="16" t="s">
        <v>18</v>
      </c>
      <c r="C12" s="17" t="s">
        <v>19</v>
      </c>
      <c r="D12" s="18">
        <v>63</v>
      </c>
      <c r="E12" s="18">
        <v>60</v>
      </c>
      <c r="F12" s="18">
        <v>123</v>
      </c>
      <c r="G12" s="16" t="s">
        <v>20</v>
      </c>
      <c r="H12" s="19">
        <v>1</v>
      </c>
      <c r="I12" s="19"/>
      <c r="J12" s="26">
        <v>11</v>
      </c>
      <c r="K12" s="16" t="s">
        <v>41</v>
      </c>
      <c r="L12" s="26">
        <v>84.67</v>
      </c>
      <c r="M12" s="74">
        <f t="shared" si="0"/>
        <v>84.3807418252806</v>
      </c>
      <c r="N12" s="12">
        <f t="shared" si="1"/>
        <v>72.9403709126403</v>
      </c>
      <c r="O12" s="10">
        <v>10</v>
      </c>
      <c r="P12" s="51" t="s">
        <v>22</v>
      </c>
    </row>
    <row r="13" ht="23.1" customHeight="1" spans="1:16">
      <c r="A13" s="16" t="s">
        <v>42</v>
      </c>
      <c r="B13" s="16" t="s">
        <v>18</v>
      </c>
      <c r="C13" s="17" t="s">
        <v>19</v>
      </c>
      <c r="D13" s="18">
        <v>73</v>
      </c>
      <c r="E13" s="18">
        <v>54.5</v>
      </c>
      <c r="F13" s="18">
        <v>127.5</v>
      </c>
      <c r="G13" s="16" t="s">
        <v>20</v>
      </c>
      <c r="H13" s="19">
        <v>1</v>
      </c>
      <c r="I13" s="19" t="s">
        <v>30</v>
      </c>
      <c r="J13" s="26">
        <v>11</v>
      </c>
      <c r="K13" s="16" t="s">
        <v>43</v>
      </c>
      <c r="L13" s="26">
        <v>75.33</v>
      </c>
      <c r="M13" s="74">
        <f t="shared" si="0"/>
        <v>75.0726500732065</v>
      </c>
      <c r="N13" s="12">
        <f t="shared" si="1"/>
        <v>69.4113250366032</v>
      </c>
      <c r="O13" s="10">
        <v>11</v>
      </c>
      <c r="P13" s="51" t="s">
        <v>22</v>
      </c>
    </row>
    <row r="14" ht="23.1" customHeight="1" spans="1:16">
      <c r="A14" s="16" t="s">
        <v>44</v>
      </c>
      <c r="B14" s="16" t="s">
        <v>18</v>
      </c>
      <c r="C14" s="17" t="s">
        <v>19</v>
      </c>
      <c r="D14" s="18">
        <v>50</v>
      </c>
      <c r="E14" s="18">
        <v>57.5</v>
      </c>
      <c r="F14" s="18">
        <v>107.5</v>
      </c>
      <c r="G14" s="16" t="s">
        <v>20</v>
      </c>
      <c r="H14" s="19">
        <v>1</v>
      </c>
      <c r="I14" s="19" t="s">
        <v>30</v>
      </c>
      <c r="J14" s="26">
        <v>11</v>
      </c>
      <c r="K14" s="16" t="s">
        <v>45</v>
      </c>
      <c r="L14" s="26">
        <v>84</v>
      </c>
      <c r="M14" s="74">
        <f t="shared" si="0"/>
        <v>83.7130307467057</v>
      </c>
      <c r="N14" s="12">
        <f t="shared" si="1"/>
        <v>68.7315153733529</v>
      </c>
      <c r="O14" s="10">
        <v>12</v>
      </c>
      <c r="P14" s="51" t="s">
        <v>22</v>
      </c>
    </row>
    <row r="15" ht="23.1" customHeight="1" spans="1:16">
      <c r="A15" s="16" t="s">
        <v>46</v>
      </c>
      <c r="B15" s="16" t="s">
        <v>18</v>
      </c>
      <c r="C15" s="17" t="s">
        <v>19</v>
      </c>
      <c r="D15" s="18">
        <v>49</v>
      </c>
      <c r="E15" s="18">
        <v>56</v>
      </c>
      <c r="F15" s="18">
        <v>105</v>
      </c>
      <c r="G15" s="16" t="s">
        <v>20</v>
      </c>
      <c r="H15" s="19">
        <v>1</v>
      </c>
      <c r="I15" s="19" t="s">
        <v>30</v>
      </c>
      <c r="J15" s="26">
        <v>11</v>
      </c>
      <c r="K15" s="16" t="s">
        <v>47</v>
      </c>
      <c r="L15" s="26">
        <v>85</v>
      </c>
      <c r="M15" s="74">
        <f t="shared" si="0"/>
        <v>84.7096144460713</v>
      </c>
      <c r="N15" s="12">
        <f t="shared" si="1"/>
        <v>68.6048072230356</v>
      </c>
      <c r="O15" s="10">
        <v>13</v>
      </c>
      <c r="P15" s="51" t="s">
        <v>22</v>
      </c>
    </row>
    <row r="16" ht="23.1" customHeight="1" spans="1:16">
      <c r="A16" s="16" t="s">
        <v>48</v>
      </c>
      <c r="B16" s="16" t="s">
        <v>18</v>
      </c>
      <c r="C16" s="17" t="s">
        <v>19</v>
      </c>
      <c r="D16" s="18">
        <v>48.5</v>
      </c>
      <c r="E16" s="18">
        <v>60.5</v>
      </c>
      <c r="F16" s="18">
        <v>109</v>
      </c>
      <c r="G16" s="16" t="s">
        <v>20</v>
      </c>
      <c r="H16" s="19">
        <v>1</v>
      </c>
      <c r="I16" s="19" t="s">
        <v>30</v>
      </c>
      <c r="J16" s="26">
        <v>11</v>
      </c>
      <c r="K16" s="16" t="s">
        <v>49</v>
      </c>
      <c r="L16" s="26">
        <v>82</v>
      </c>
      <c r="M16" s="74">
        <f t="shared" si="0"/>
        <v>81.7198633479746</v>
      </c>
      <c r="N16" s="12">
        <f t="shared" si="1"/>
        <v>68.1099316739873</v>
      </c>
      <c r="O16" s="10">
        <v>14</v>
      </c>
      <c r="P16" s="51" t="s">
        <v>22</v>
      </c>
    </row>
    <row r="17" ht="23.1" customHeight="1" spans="1:16">
      <c r="A17" s="16" t="s">
        <v>50</v>
      </c>
      <c r="B17" s="16" t="s">
        <v>18</v>
      </c>
      <c r="C17" s="17" t="s">
        <v>19</v>
      </c>
      <c r="D17" s="18">
        <v>51</v>
      </c>
      <c r="E17" s="18">
        <v>56</v>
      </c>
      <c r="F17" s="18">
        <v>107</v>
      </c>
      <c r="G17" s="16" t="s">
        <v>20</v>
      </c>
      <c r="H17" s="19">
        <v>1</v>
      </c>
      <c r="I17" s="19"/>
      <c r="J17" s="26">
        <v>11</v>
      </c>
      <c r="K17" s="16" t="s">
        <v>51</v>
      </c>
      <c r="L17" s="26">
        <v>78.67</v>
      </c>
      <c r="M17" s="74">
        <f t="shared" si="0"/>
        <v>78.4012396290874</v>
      </c>
      <c r="N17" s="12">
        <f t="shared" si="1"/>
        <v>65.9506198145437</v>
      </c>
      <c r="O17" s="10">
        <v>18</v>
      </c>
      <c r="P17" s="10"/>
    </row>
    <row r="18" ht="23.1" customHeight="1" spans="1:16">
      <c r="A18" s="16" t="s">
        <v>52</v>
      </c>
      <c r="B18" s="16" t="s">
        <v>18</v>
      </c>
      <c r="C18" s="17" t="s">
        <v>19</v>
      </c>
      <c r="D18" s="18">
        <v>49.5</v>
      </c>
      <c r="E18" s="18">
        <v>54</v>
      </c>
      <c r="F18" s="18">
        <v>103.5</v>
      </c>
      <c r="G18" s="16" t="s">
        <v>20</v>
      </c>
      <c r="H18" s="19">
        <v>1</v>
      </c>
      <c r="I18" s="19"/>
      <c r="J18" s="26">
        <v>11</v>
      </c>
      <c r="K18" s="16" t="s">
        <v>53</v>
      </c>
      <c r="L18" s="26">
        <v>78.67</v>
      </c>
      <c r="M18" s="74">
        <f t="shared" si="0"/>
        <v>78.4012396290874</v>
      </c>
      <c r="N18" s="12">
        <f t="shared" si="1"/>
        <v>65.0756198145437</v>
      </c>
      <c r="O18" s="10">
        <v>20</v>
      </c>
      <c r="P18" s="10"/>
    </row>
    <row r="19" ht="23.1" customHeight="1" spans="1:16">
      <c r="A19" s="62" t="s">
        <v>54</v>
      </c>
      <c r="B19" s="63" t="s">
        <v>55</v>
      </c>
      <c r="C19" s="64" t="s">
        <v>19</v>
      </c>
      <c r="D19" s="65">
        <v>61</v>
      </c>
      <c r="E19" s="65">
        <v>52.5</v>
      </c>
      <c r="F19" s="65">
        <v>113.5</v>
      </c>
      <c r="G19" s="60" t="s">
        <v>56</v>
      </c>
      <c r="H19" s="61">
        <v>1</v>
      </c>
      <c r="I19" s="61"/>
      <c r="J19" s="65">
        <v>12</v>
      </c>
      <c r="K19" s="65">
        <v>8</v>
      </c>
      <c r="L19" s="65">
        <v>84.63</v>
      </c>
      <c r="M19" s="73">
        <f t="shared" ref="M19:M28" si="2">81.68/81.08*L19</f>
        <v>85.2562703502713</v>
      </c>
      <c r="N19" s="73">
        <f t="shared" si="1"/>
        <v>71.0031351751357</v>
      </c>
      <c r="O19" s="75">
        <v>1</v>
      </c>
      <c r="P19" s="51" t="s">
        <v>57</v>
      </c>
    </row>
    <row r="20" ht="23.1" customHeight="1" spans="1:16">
      <c r="A20" s="59" t="s">
        <v>58</v>
      </c>
      <c r="B20" s="59" t="s">
        <v>59</v>
      </c>
      <c r="C20" s="60" t="s">
        <v>19</v>
      </c>
      <c r="D20" s="59">
        <v>56.5</v>
      </c>
      <c r="E20" s="59">
        <v>56.5</v>
      </c>
      <c r="F20" s="59">
        <v>113</v>
      </c>
      <c r="G20" s="60" t="s">
        <v>56</v>
      </c>
      <c r="H20" s="61">
        <v>1</v>
      </c>
      <c r="I20" s="61"/>
      <c r="J20" s="65">
        <v>12</v>
      </c>
      <c r="K20" s="59">
        <v>10</v>
      </c>
      <c r="L20" s="65">
        <v>81.37</v>
      </c>
      <c r="M20" s="73">
        <f t="shared" si="2"/>
        <v>81.9721460286137</v>
      </c>
      <c r="N20" s="73">
        <f t="shared" si="1"/>
        <v>69.2360730143069</v>
      </c>
      <c r="O20" s="10">
        <v>2</v>
      </c>
      <c r="P20" s="51" t="s">
        <v>57</v>
      </c>
    </row>
    <row r="21" ht="23.1" customHeight="1" spans="1:16">
      <c r="A21" s="59" t="s">
        <v>60</v>
      </c>
      <c r="B21" s="59" t="s">
        <v>61</v>
      </c>
      <c r="C21" s="60" t="s">
        <v>19</v>
      </c>
      <c r="D21" s="59">
        <v>67</v>
      </c>
      <c r="E21" s="59">
        <v>55.5</v>
      </c>
      <c r="F21" s="59">
        <v>122.5</v>
      </c>
      <c r="G21" s="60" t="s">
        <v>56</v>
      </c>
      <c r="H21" s="61">
        <v>1</v>
      </c>
      <c r="I21" s="61"/>
      <c r="J21" s="65">
        <v>12</v>
      </c>
      <c r="K21" s="59">
        <v>3</v>
      </c>
      <c r="L21" s="65">
        <v>76.17</v>
      </c>
      <c r="M21" s="73">
        <f t="shared" si="2"/>
        <v>76.7336655155402</v>
      </c>
      <c r="N21" s="73">
        <f t="shared" si="1"/>
        <v>68.9918327577701</v>
      </c>
      <c r="O21" s="75">
        <v>3</v>
      </c>
      <c r="P21" s="51" t="s">
        <v>57</v>
      </c>
    </row>
    <row r="22" ht="23.1" customHeight="1" spans="1:16">
      <c r="A22" s="59" t="s">
        <v>62</v>
      </c>
      <c r="B22" s="59" t="s">
        <v>63</v>
      </c>
      <c r="C22" s="60" t="s">
        <v>19</v>
      </c>
      <c r="D22" s="59">
        <v>42.5</v>
      </c>
      <c r="E22" s="59">
        <v>57</v>
      </c>
      <c r="F22" s="59">
        <v>99.5</v>
      </c>
      <c r="G22" s="60" t="s">
        <v>56</v>
      </c>
      <c r="H22" s="61">
        <v>1</v>
      </c>
      <c r="I22" s="61"/>
      <c r="J22" s="65">
        <v>12</v>
      </c>
      <c r="K22" s="59">
        <v>9</v>
      </c>
      <c r="L22" s="65">
        <v>84.07</v>
      </c>
      <c r="M22" s="73">
        <f t="shared" si="2"/>
        <v>84.6921262950173</v>
      </c>
      <c r="N22" s="73">
        <f t="shared" si="1"/>
        <v>67.2210631475086</v>
      </c>
      <c r="O22" s="10">
        <v>4</v>
      </c>
      <c r="P22" s="51" t="s">
        <v>57</v>
      </c>
    </row>
    <row r="23" ht="23.1" customHeight="1" spans="1:16">
      <c r="A23" s="59" t="s">
        <v>64</v>
      </c>
      <c r="B23" s="59" t="s">
        <v>65</v>
      </c>
      <c r="C23" s="60" t="s">
        <v>19</v>
      </c>
      <c r="D23" s="59">
        <v>47</v>
      </c>
      <c r="E23" s="59">
        <v>53.5</v>
      </c>
      <c r="F23" s="59">
        <v>100.5</v>
      </c>
      <c r="G23" s="60" t="s">
        <v>56</v>
      </c>
      <c r="H23" s="61">
        <v>1</v>
      </c>
      <c r="I23" s="61"/>
      <c r="J23" s="65">
        <v>12</v>
      </c>
      <c r="K23" s="59">
        <v>2</v>
      </c>
      <c r="L23" s="65">
        <v>81.87</v>
      </c>
      <c r="M23" s="73">
        <f t="shared" si="2"/>
        <v>82.4758460779477</v>
      </c>
      <c r="N23" s="73">
        <f t="shared" si="1"/>
        <v>66.3629230389739</v>
      </c>
      <c r="O23" s="75">
        <v>5</v>
      </c>
      <c r="P23" s="51" t="s">
        <v>57</v>
      </c>
    </row>
    <row r="24" ht="23.1" customHeight="1" spans="1:16">
      <c r="A24" s="59" t="s">
        <v>66</v>
      </c>
      <c r="B24" s="59" t="s">
        <v>67</v>
      </c>
      <c r="C24" s="60" t="s">
        <v>19</v>
      </c>
      <c r="D24" s="59">
        <v>52</v>
      </c>
      <c r="E24" s="59">
        <v>49.5</v>
      </c>
      <c r="F24" s="59">
        <v>101.5</v>
      </c>
      <c r="G24" s="60" t="s">
        <v>56</v>
      </c>
      <c r="H24" s="61">
        <v>1</v>
      </c>
      <c r="I24" s="61"/>
      <c r="J24" s="65">
        <v>12</v>
      </c>
      <c r="K24" s="59">
        <v>4</v>
      </c>
      <c r="L24" s="65">
        <v>80.87</v>
      </c>
      <c r="M24" s="73">
        <f t="shared" si="2"/>
        <v>81.4684459792797</v>
      </c>
      <c r="N24" s="73">
        <f t="shared" si="1"/>
        <v>66.1092229896399</v>
      </c>
      <c r="O24" s="10">
        <v>6</v>
      </c>
      <c r="P24" s="51" t="s">
        <v>57</v>
      </c>
    </row>
    <row r="25" ht="23.1" customHeight="1" spans="1:16">
      <c r="A25" s="59" t="s">
        <v>68</v>
      </c>
      <c r="B25" s="59" t="s">
        <v>69</v>
      </c>
      <c r="C25" s="60" t="s">
        <v>19</v>
      </c>
      <c r="D25" s="59">
        <v>49.5</v>
      </c>
      <c r="E25" s="59">
        <v>47.5</v>
      </c>
      <c r="F25" s="59">
        <v>97</v>
      </c>
      <c r="G25" s="60" t="s">
        <v>56</v>
      </c>
      <c r="H25" s="61">
        <v>1</v>
      </c>
      <c r="I25" s="61"/>
      <c r="J25" s="65">
        <v>12</v>
      </c>
      <c r="K25" s="59">
        <v>7</v>
      </c>
      <c r="L25" s="65">
        <v>80.37</v>
      </c>
      <c r="M25" s="73">
        <f t="shared" si="2"/>
        <v>80.9647459299457</v>
      </c>
      <c r="N25" s="73">
        <f t="shared" si="1"/>
        <v>64.7323729649729</v>
      </c>
      <c r="O25" s="75">
        <v>7</v>
      </c>
      <c r="P25" s="51" t="s">
        <v>57</v>
      </c>
    </row>
    <row r="26" ht="23.1" customHeight="1" spans="1:16">
      <c r="A26" s="62" t="s">
        <v>70</v>
      </c>
      <c r="B26" s="63" t="s">
        <v>71</v>
      </c>
      <c r="C26" s="64" t="s">
        <v>19</v>
      </c>
      <c r="D26" s="65">
        <v>41</v>
      </c>
      <c r="E26" s="65">
        <v>49.5</v>
      </c>
      <c r="F26" s="65">
        <v>90.5</v>
      </c>
      <c r="G26" s="60" t="s">
        <v>56</v>
      </c>
      <c r="H26" s="61">
        <v>1</v>
      </c>
      <c r="I26" s="61"/>
      <c r="J26" s="65">
        <v>12</v>
      </c>
      <c r="K26" s="65">
        <v>1</v>
      </c>
      <c r="L26" s="65">
        <v>83.17</v>
      </c>
      <c r="M26" s="73">
        <f t="shared" si="2"/>
        <v>83.7854662062161</v>
      </c>
      <c r="N26" s="73">
        <f t="shared" si="1"/>
        <v>64.517733103108</v>
      </c>
      <c r="O26" s="10">
        <v>8</v>
      </c>
      <c r="P26" s="51" t="s">
        <v>57</v>
      </c>
    </row>
    <row r="27" ht="23.1" customHeight="1" spans="1:16">
      <c r="A27" s="59" t="s">
        <v>72</v>
      </c>
      <c r="B27" s="59" t="s">
        <v>73</v>
      </c>
      <c r="C27" s="60" t="s">
        <v>19</v>
      </c>
      <c r="D27" s="59">
        <v>44.5</v>
      </c>
      <c r="E27" s="59">
        <v>52</v>
      </c>
      <c r="F27" s="59">
        <v>96.5</v>
      </c>
      <c r="G27" s="60" t="s">
        <v>56</v>
      </c>
      <c r="H27" s="61">
        <v>1</v>
      </c>
      <c r="I27" s="61"/>
      <c r="J27" s="65">
        <v>12</v>
      </c>
      <c r="K27" s="59">
        <v>11</v>
      </c>
      <c r="L27" s="65">
        <v>78.03</v>
      </c>
      <c r="M27" s="73">
        <f t="shared" si="2"/>
        <v>78.6074296990627</v>
      </c>
      <c r="N27" s="73">
        <f t="shared" si="1"/>
        <v>63.4287148495313</v>
      </c>
      <c r="O27" s="75">
        <v>9</v>
      </c>
      <c r="P27" s="51" t="s">
        <v>57</v>
      </c>
    </row>
    <row r="28" ht="23.1" customHeight="1" spans="1:16">
      <c r="A28" s="59" t="s">
        <v>74</v>
      </c>
      <c r="B28" s="59" t="s">
        <v>75</v>
      </c>
      <c r="C28" s="60" t="s">
        <v>19</v>
      </c>
      <c r="D28" s="59">
        <v>39</v>
      </c>
      <c r="E28" s="59">
        <v>49.5</v>
      </c>
      <c r="F28" s="59">
        <v>88.5</v>
      </c>
      <c r="G28" s="60" t="s">
        <v>56</v>
      </c>
      <c r="H28" s="61">
        <v>1</v>
      </c>
      <c r="I28" s="61"/>
      <c r="J28" s="65">
        <v>12</v>
      </c>
      <c r="K28" s="59">
        <v>5</v>
      </c>
      <c r="L28" s="65">
        <v>77.47</v>
      </c>
      <c r="M28" s="73">
        <f t="shared" si="2"/>
        <v>78.0432856438086</v>
      </c>
      <c r="N28" s="73">
        <f t="shared" si="1"/>
        <v>61.1466428219043</v>
      </c>
      <c r="O28" s="10">
        <v>10</v>
      </c>
      <c r="P28" s="51" t="s">
        <v>57</v>
      </c>
    </row>
    <row r="29" ht="23.1" customHeight="1" spans="1:16">
      <c r="A29" s="16" t="s">
        <v>76</v>
      </c>
      <c r="B29" s="16" t="s">
        <v>18</v>
      </c>
      <c r="C29" s="17" t="s">
        <v>19</v>
      </c>
      <c r="D29" s="18">
        <v>62</v>
      </c>
      <c r="E29" s="18">
        <v>50.5</v>
      </c>
      <c r="F29" s="18">
        <v>112.5</v>
      </c>
      <c r="G29" s="16" t="s">
        <v>20</v>
      </c>
      <c r="H29" s="19">
        <v>1</v>
      </c>
      <c r="I29" s="19" t="s">
        <v>30</v>
      </c>
      <c r="J29" s="26">
        <v>11</v>
      </c>
      <c r="K29" s="16" t="s">
        <v>77</v>
      </c>
      <c r="L29" s="26">
        <v>79.67</v>
      </c>
      <c r="M29" s="74">
        <f t="shared" ref="M29:M35" si="3">81.68/81.96*L29</f>
        <v>79.3978233284529</v>
      </c>
      <c r="N29" s="12">
        <f t="shared" si="1"/>
        <v>67.8239116642265</v>
      </c>
      <c r="O29" s="10">
        <v>1</v>
      </c>
      <c r="P29" s="76" t="s">
        <v>78</v>
      </c>
    </row>
    <row r="30" ht="23.1" customHeight="1" spans="1:16">
      <c r="A30" s="16" t="s">
        <v>79</v>
      </c>
      <c r="B30" s="16" t="s">
        <v>18</v>
      </c>
      <c r="C30" s="17" t="s">
        <v>19</v>
      </c>
      <c r="D30" s="18">
        <v>49.5</v>
      </c>
      <c r="E30" s="18">
        <v>50</v>
      </c>
      <c r="F30" s="18">
        <v>99.5</v>
      </c>
      <c r="G30" s="16" t="s">
        <v>20</v>
      </c>
      <c r="H30" s="19">
        <v>1</v>
      </c>
      <c r="I30" s="19" t="s">
        <v>30</v>
      </c>
      <c r="J30" s="26">
        <v>11</v>
      </c>
      <c r="K30" s="16" t="s">
        <v>80</v>
      </c>
      <c r="L30" s="26">
        <v>84.33</v>
      </c>
      <c r="M30" s="74">
        <f t="shared" si="3"/>
        <v>84.0419033674964</v>
      </c>
      <c r="N30" s="12">
        <f t="shared" si="1"/>
        <v>66.8959516837482</v>
      </c>
      <c r="O30" s="10">
        <v>2</v>
      </c>
      <c r="P30" s="76" t="s">
        <v>78</v>
      </c>
    </row>
    <row r="31" ht="23.1" customHeight="1" spans="1:16">
      <c r="A31" s="16" t="s">
        <v>81</v>
      </c>
      <c r="B31" s="16" t="s">
        <v>18</v>
      </c>
      <c r="C31" s="17" t="s">
        <v>19</v>
      </c>
      <c r="D31" s="18">
        <v>51.5</v>
      </c>
      <c r="E31" s="18">
        <v>53.5</v>
      </c>
      <c r="F31" s="18">
        <v>105</v>
      </c>
      <c r="G31" s="16" t="s">
        <v>20</v>
      </c>
      <c r="H31" s="19">
        <v>1</v>
      </c>
      <c r="I31" s="19" t="s">
        <v>30</v>
      </c>
      <c r="J31" s="26">
        <v>11</v>
      </c>
      <c r="K31" s="16" t="s">
        <v>82</v>
      </c>
      <c r="L31" s="26">
        <v>81</v>
      </c>
      <c r="M31" s="74">
        <f t="shared" si="3"/>
        <v>80.7232796486091</v>
      </c>
      <c r="N31" s="12">
        <f t="shared" si="1"/>
        <v>66.6116398243045</v>
      </c>
      <c r="O31" s="10">
        <v>3</v>
      </c>
      <c r="P31" s="76" t="s">
        <v>78</v>
      </c>
    </row>
    <row r="32" ht="23.1" customHeight="1" spans="1:16">
      <c r="A32" s="16" t="s">
        <v>83</v>
      </c>
      <c r="B32" s="16" t="s">
        <v>18</v>
      </c>
      <c r="C32" s="17" t="s">
        <v>19</v>
      </c>
      <c r="D32" s="18">
        <v>46</v>
      </c>
      <c r="E32" s="18">
        <v>60</v>
      </c>
      <c r="F32" s="18">
        <v>106</v>
      </c>
      <c r="G32" s="16" t="s">
        <v>20</v>
      </c>
      <c r="H32" s="19">
        <v>1</v>
      </c>
      <c r="I32" s="19" t="s">
        <v>30</v>
      </c>
      <c r="J32" s="26">
        <v>11</v>
      </c>
      <c r="K32" s="16" t="s">
        <v>84</v>
      </c>
      <c r="L32" s="26">
        <v>78</v>
      </c>
      <c r="M32" s="74">
        <f t="shared" si="3"/>
        <v>77.7335285505125</v>
      </c>
      <c r="N32" s="12">
        <f t="shared" si="1"/>
        <v>65.3667642752562</v>
      </c>
      <c r="O32" s="10">
        <v>4</v>
      </c>
      <c r="P32" s="76" t="s">
        <v>78</v>
      </c>
    </row>
    <row r="33" ht="23.1" customHeight="1" spans="1:16">
      <c r="A33" s="16" t="s">
        <v>85</v>
      </c>
      <c r="B33" s="16" t="s">
        <v>18</v>
      </c>
      <c r="C33" s="17" t="s">
        <v>19</v>
      </c>
      <c r="D33" s="18">
        <v>46.5</v>
      </c>
      <c r="E33" s="18">
        <v>57</v>
      </c>
      <c r="F33" s="18">
        <v>103.5</v>
      </c>
      <c r="G33" s="16" t="s">
        <v>20</v>
      </c>
      <c r="H33" s="19">
        <v>1</v>
      </c>
      <c r="I33" s="19" t="s">
        <v>30</v>
      </c>
      <c r="J33" s="26">
        <v>11</v>
      </c>
      <c r="K33" s="16" t="s">
        <v>86</v>
      </c>
      <c r="L33" s="26">
        <v>77</v>
      </c>
      <c r="M33" s="74">
        <f t="shared" si="3"/>
        <v>76.7369448511469</v>
      </c>
      <c r="N33" s="12">
        <f t="shared" si="1"/>
        <v>64.2434724255735</v>
      </c>
      <c r="O33" s="10">
        <v>5</v>
      </c>
      <c r="P33" s="76" t="s">
        <v>78</v>
      </c>
    </row>
    <row r="34" ht="23.1" customHeight="1" spans="1:16">
      <c r="A34" s="16" t="s">
        <v>87</v>
      </c>
      <c r="B34" s="16" t="s">
        <v>18</v>
      </c>
      <c r="C34" s="17" t="s">
        <v>19</v>
      </c>
      <c r="D34" s="18">
        <v>41</v>
      </c>
      <c r="E34" s="18">
        <v>48</v>
      </c>
      <c r="F34" s="18">
        <v>89</v>
      </c>
      <c r="G34" s="16" t="s">
        <v>20</v>
      </c>
      <c r="H34" s="19">
        <v>1</v>
      </c>
      <c r="I34" s="19" t="s">
        <v>30</v>
      </c>
      <c r="J34" s="26">
        <v>11</v>
      </c>
      <c r="K34" s="16" t="s">
        <v>88</v>
      </c>
      <c r="L34" s="26">
        <v>83.33</v>
      </c>
      <c r="M34" s="74">
        <f t="shared" si="3"/>
        <v>83.0453196681308</v>
      </c>
      <c r="N34" s="12">
        <f t="shared" si="1"/>
        <v>63.7726598340654</v>
      </c>
      <c r="O34" s="10">
        <v>6</v>
      </c>
      <c r="P34" s="76" t="s">
        <v>78</v>
      </c>
    </row>
    <row r="35" ht="23.1" customHeight="1" spans="1:16">
      <c r="A35" s="16" t="s">
        <v>89</v>
      </c>
      <c r="B35" s="16" t="s">
        <v>18</v>
      </c>
      <c r="C35" s="17" t="s">
        <v>19</v>
      </c>
      <c r="D35" s="18">
        <v>43.5</v>
      </c>
      <c r="E35" s="18">
        <v>55.5</v>
      </c>
      <c r="F35" s="18">
        <v>99</v>
      </c>
      <c r="G35" s="16" t="s">
        <v>20</v>
      </c>
      <c r="H35" s="19">
        <v>1</v>
      </c>
      <c r="I35" s="19" t="s">
        <v>30</v>
      </c>
      <c r="J35" s="26">
        <v>11</v>
      </c>
      <c r="K35" s="16" t="s">
        <v>90</v>
      </c>
      <c r="L35" s="26">
        <v>77.67</v>
      </c>
      <c r="M35" s="74">
        <f t="shared" si="3"/>
        <v>77.4046559297218</v>
      </c>
      <c r="N35" s="12">
        <f t="shared" si="1"/>
        <v>63.4523279648609</v>
      </c>
      <c r="O35" s="10">
        <v>7</v>
      </c>
      <c r="P35" s="76" t="s">
        <v>78</v>
      </c>
    </row>
    <row r="36" ht="23.1" customHeight="1" spans="1:16">
      <c r="A36" s="66" t="s">
        <v>91</v>
      </c>
      <c r="B36" s="66" t="s">
        <v>18</v>
      </c>
      <c r="C36" s="59" t="s">
        <v>19</v>
      </c>
      <c r="D36" s="66" t="s">
        <v>92</v>
      </c>
      <c r="E36" s="66" t="s">
        <v>93</v>
      </c>
      <c r="F36" s="67">
        <v>81.5</v>
      </c>
      <c r="G36" s="60" t="s">
        <v>56</v>
      </c>
      <c r="H36" s="67">
        <v>2</v>
      </c>
      <c r="I36" s="67"/>
      <c r="J36" s="65">
        <v>12</v>
      </c>
      <c r="K36" s="65">
        <v>6</v>
      </c>
      <c r="L36" s="65">
        <v>83.87</v>
      </c>
      <c r="M36" s="73">
        <f>81.68/81.08*L36</f>
        <v>84.4906462752837</v>
      </c>
      <c r="N36" s="73">
        <f t="shared" si="1"/>
        <v>62.6203231376418</v>
      </c>
      <c r="O36" s="10">
        <v>8</v>
      </c>
      <c r="P36" s="76" t="s">
        <v>78</v>
      </c>
    </row>
    <row r="37" ht="23.1" customHeight="1" spans="1:16">
      <c r="A37" s="16" t="s">
        <v>94</v>
      </c>
      <c r="B37" s="16" t="s">
        <v>18</v>
      </c>
      <c r="C37" s="17" t="s">
        <v>19</v>
      </c>
      <c r="D37" s="18">
        <v>42.5</v>
      </c>
      <c r="E37" s="18">
        <v>49</v>
      </c>
      <c r="F37" s="18">
        <v>91.5</v>
      </c>
      <c r="G37" s="16" t="s">
        <v>20</v>
      </c>
      <c r="H37" s="19">
        <v>1</v>
      </c>
      <c r="I37" s="19" t="s">
        <v>30</v>
      </c>
      <c r="J37" s="26">
        <v>11</v>
      </c>
      <c r="K37" s="16" t="s">
        <v>95</v>
      </c>
      <c r="L37" s="26">
        <v>77.33</v>
      </c>
      <c r="M37" s="74">
        <f>81.68/81.96*L37</f>
        <v>77.0658174719375</v>
      </c>
      <c r="N37" s="12">
        <f t="shared" si="1"/>
        <v>61.4079087359688</v>
      </c>
      <c r="O37" s="10">
        <v>9</v>
      </c>
      <c r="P37" s="76" t="s">
        <v>78</v>
      </c>
    </row>
  </sheetData>
  <sortState ref="A29:N37">
    <sortCondition ref="N29:N37" descending="1"/>
  </sortState>
  <mergeCells count="1">
    <mergeCell ref="A1:N1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workbookViewId="0">
      <selection activeCell="N2" sqref="N2:O3"/>
    </sheetView>
  </sheetViews>
  <sheetFormatPr defaultColWidth="9" defaultRowHeight="13.5" outlineLevelRow="3"/>
  <cols>
    <col min="1" max="1" width="9" customWidth="1"/>
    <col min="2" max="2" width="14" customWidth="1"/>
    <col min="3" max="3" width="12.75" customWidth="1"/>
    <col min="8" max="8" width="8.625" customWidth="1"/>
    <col min="9" max="9" width="10.25" customWidth="1"/>
  </cols>
  <sheetData>
    <row r="1" ht="24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4.9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14</v>
      </c>
      <c r="N2" s="6" t="s">
        <v>15</v>
      </c>
      <c r="O2" s="6" t="s">
        <v>16</v>
      </c>
    </row>
    <row r="3" ht="24.95" customHeight="1" spans="1:15">
      <c r="A3" s="16" t="s">
        <v>244</v>
      </c>
      <c r="B3" s="16" t="s">
        <v>245</v>
      </c>
      <c r="C3" s="17" t="s">
        <v>246</v>
      </c>
      <c r="D3" s="18">
        <v>57.5</v>
      </c>
      <c r="E3" s="18">
        <v>54.5</v>
      </c>
      <c r="F3" s="18">
        <v>112</v>
      </c>
      <c r="G3" s="16" t="s">
        <v>20</v>
      </c>
      <c r="H3" s="19">
        <v>1</v>
      </c>
      <c r="I3" s="19" t="s">
        <v>30</v>
      </c>
      <c r="J3" s="26">
        <v>18</v>
      </c>
      <c r="K3" s="16" t="s">
        <v>51</v>
      </c>
      <c r="L3" s="26">
        <v>77.07</v>
      </c>
      <c r="M3" s="10">
        <v>66.535</v>
      </c>
      <c r="N3" s="10">
        <v>1</v>
      </c>
      <c r="O3" s="28" t="s">
        <v>22</v>
      </c>
    </row>
    <row r="4" ht="24.95" customHeight="1" spans="1:15">
      <c r="A4" s="16" t="s">
        <v>247</v>
      </c>
      <c r="B4" s="16" t="s">
        <v>245</v>
      </c>
      <c r="C4" s="17" t="s">
        <v>246</v>
      </c>
      <c r="D4" s="18">
        <v>45</v>
      </c>
      <c r="E4" s="18">
        <v>59.5</v>
      </c>
      <c r="F4" s="18">
        <v>104.5</v>
      </c>
      <c r="G4" s="16" t="s">
        <v>20</v>
      </c>
      <c r="H4" s="19">
        <v>1</v>
      </c>
      <c r="I4" s="19" t="s">
        <v>30</v>
      </c>
      <c r="J4" s="26">
        <v>18</v>
      </c>
      <c r="K4" s="16" t="s">
        <v>33</v>
      </c>
      <c r="L4" s="26">
        <v>78.1</v>
      </c>
      <c r="M4" s="10">
        <v>65.175</v>
      </c>
      <c r="N4" s="10">
        <v>2</v>
      </c>
      <c r="O4" s="28" t="s">
        <v>22</v>
      </c>
    </row>
  </sheetData>
  <sortState ref="A4:M19">
    <sortCondition ref="G4:G19" descending="1"/>
  </sortState>
  <mergeCells count="1">
    <mergeCell ref="A1:M1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27" sqref="$A27:$XFD27"/>
    </sheetView>
  </sheetViews>
  <sheetFormatPr defaultColWidth="9" defaultRowHeight="13.5"/>
  <cols>
    <col min="1" max="1" width="9" customWidth="1"/>
    <col min="2" max="2" width="12.875" customWidth="1"/>
    <col min="4" max="4" width="8.5" customWidth="1"/>
    <col min="13" max="13" width="9" style="1"/>
  </cols>
  <sheetData>
    <row r="1" ht="19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2" t="s">
        <v>8</v>
      </c>
      <c r="I2" s="32" t="s">
        <v>9</v>
      </c>
      <c r="J2" s="31" t="s">
        <v>10</v>
      </c>
      <c r="K2" s="31" t="s">
        <v>11</v>
      </c>
      <c r="L2" s="31" t="s">
        <v>12</v>
      </c>
      <c r="M2" s="11" t="s">
        <v>14</v>
      </c>
      <c r="N2" s="6" t="s">
        <v>15</v>
      </c>
      <c r="O2" s="6" t="s">
        <v>16</v>
      </c>
    </row>
    <row r="3" ht="23.1" customHeight="1" spans="1:15">
      <c r="A3" s="16" t="s">
        <v>248</v>
      </c>
      <c r="B3" s="16" t="s">
        <v>249</v>
      </c>
      <c r="C3" s="8" t="s">
        <v>250</v>
      </c>
      <c r="D3" s="18">
        <v>65.5</v>
      </c>
      <c r="E3" s="18">
        <v>76</v>
      </c>
      <c r="F3" s="18">
        <v>141.5</v>
      </c>
      <c r="G3" s="16" t="s">
        <v>20</v>
      </c>
      <c r="H3" s="19">
        <v>1</v>
      </c>
      <c r="I3" s="19"/>
      <c r="J3" s="10">
        <v>17</v>
      </c>
      <c r="K3" s="16" t="s">
        <v>53</v>
      </c>
      <c r="L3" s="26">
        <v>84.33</v>
      </c>
      <c r="M3" s="12">
        <f t="shared" ref="M3:M28" si="0">F3/4+L3/2</f>
        <v>77.54</v>
      </c>
      <c r="N3" s="10">
        <v>1</v>
      </c>
      <c r="O3" s="10" t="s">
        <v>22</v>
      </c>
    </row>
    <row r="4" ht="23.1" customHeight="1" spans="1:15">
      <c r="A4" s="16" t="s">
        <v>251</v>
      </c>
      <c r="B4" s="16" t="s">
        <v>249</v>
      </c>
      <c r="C4" s="8" t="s">
        <v>250</v>
      </c>
      <c r="D4" s="18">
        <v>71</v>
      </c>
      <c r="E4" s="18">
        <v>65</v>
      </c>
      <c r="F4" s="18">
        <v>136</v>
      </c>
      <c r="G4" s="16" t="s">
        <v>20</v>
      </c>
      <c r="H4" s="19">
        <v>1</v>
      </c>
      <c r="I4" s="19"/>
      <c r="J4" s="10">
        <v>17</v>
      </c>
      <c r="K4" s="16" t="s">
        <v>49</v>
      </c>
      <c r="L4" s="26">
        <v>86</v>
      </c>
      <c r="M4" s="12">
        <f t="shared" si="0"/>
        <v>77</v>
      </c>
      <c r="N4" s="10">
        <v>2</v>
      </c>
      <c r="O4" s="10" t="s">
        <v>22</v>
      </c>
    </row>
    <row r="5" ht="23.1" customHeight="1" spans="1:15">
      <c r="A5" s="16" t="s">
        <v>252</v>
      </c>
      <c r="B5" s="16" t="s">
        <v>249</v>
      </c>
      <c r="C5" s="8" t="s">
        <v>250</v>
      </c>
      <c r="D5" s="18">
        <v>75.5</v>
      </c>
      <c r="E5" s="18">
        <v>54</v>
      </c>
      <c r="F5" s="18">
        <v>129.5</v>
      </c>
      <c r="G5" s="16" t="s">
        <v>20</v>
      </c>
      <c r="H5" s="19">
        <v>1</v>
      </c>
      <c r="I5" s="19"/>
      <c r="J5" s="10">
        <v>17</v>
      </c>
      <c r="K5" s="16" t="s">
        <v>28</v>
      </c>
      <c r="L5" s="26">
        <v>85.67</v>
      </c>
      <c r="M5" s="12">
        <f t="shared" si="0"/>
        <v>75.21</v>
      </c>
      <c r="N5" s="10">
        <v>3</v>
      </c>
      <c r="O5" s="10" t="s">
        <v>22</v>
      </c>
    </row>
    <row r="6" ht="23.1" customHeight="1" spans="1:15">
      <c r="A6" s="16" t="s">
        <v>253</v>
      </c>
      <c r="B6" s="16" t="s">
        <v>249</v>
      </c>
      <c r="C6" s="8" t="s">
        <v>250</v>
      </c>
      <c r="D6" s="18">
        <v>54</v>
      </c>
      <c r="E6" s="18">
        <v>70</v>
      </c>
      <c r="F6" s="18">
        <v>124</v>
      </c>
      <c r="G6" s="16" t="s">
        <v>20</v>
      </c>
      <c r="H6" s="19">
        <v>1</v>
      </c>
      <c r="I6" s="19"/>
      <c r="J6" s="10">
        <v>17</v>
      </c>
      <c r="K6" s="16" t="s">
        <v>80</v>
      </c>
      <c r="L6" s="26">
        <v>84.33</v>
      </c>
      <c r="M6" s="12">
        <f t="shared" si="0"/>
        <v>73.165</v>
      </c>
      <c r="N6" s="10">
        <v>4</v>
      </c>
      <c r="O6" s="10" t="s">
        <v>22</v>
      </c>
    </row>
    <row r="7" ht="23.1" customHeight="1" spans="1:15">
      <c r="A7" s="16" t="s">
        <v>254</v>
      </c>
      <c r="B7" s="16" t="s">
        <v>249</v>
      </c>
      <c r="C7" s="8" t="s">
        <v>250</v>
      </c>
      <c r="D7" s="18">
        <v>56.5</v>
      </c>
      <c r="E7" s="18">
        <v>69</v>
      </c>
      <c r="F7" s="18">
        <v>125.5</v>
      </c>
      <c r="G7" s="16" t="s">
        <v>20</v>
      </c>
      <c r="H7" s="19">
        <v>1</v>
      </c>
      <c r="I7" s="19" t="s">
        <v>30</v>
      </c>
      <c r="J7" s="10">
        <v>17</v>
      </c>
      <c r="K7" s="16" t="s">
        <v>26</v>
      </c>
      <c r="L7" s="26">
        <v>82.67</v>
      </c>
      <c r="M7" s="12">
        <f t="shared" si="0"/>
        <v>72.71</v>
      </c>
      <c r="N7" s="10">
        <v>5</v>
      </c>
      <c r="O7" s="10" t="s">
        <v>22</v>
      </c>
    </row>
    <row r="8" ht="23.1" customHeight="1" spans="1:15">
      <c r="A8" s="16" t="s">
        <v>255</v>
      </c>
      <c r="B8" s="16" t="s">
        <v>249</v>
      </c>
      <c r="C8" s="8" t="s">
        <v>250</v>
      </c>
      <c r="D8" s="18">
        <v>48.5</v>
      </c>
      <c r="E8" s="18">
        <v>57.5</v>
      </c>
      <c r="F8" s="18">
        <v>106</v>
      </c>
      <c r="G8" s="16" t="s">
        <v>20</v>
      </c>
      <c r="H8" s="19">
        <v>1</v>
      </c>
      <c r="I8" s="19" t="s">
        <v>30</v>
      </c>
      <c r="J8" s="10">
        <v>17</v>
      </c>
      <c r="K8" s="16" t="s">
        <v>47</v>
      </c>
      <c r="L8" s="26">
        <v>87.33</v>
      </c>
      <c r="M8" s="12">
        <f t="shared" si="0"/>
        <v>70.165</v>
      </c>
      <c r="N8" s="10">
        <v>6</v>
      </c>
      <c r="O8" s="10" t="s">
        <v>22</v>
      </c>
    </row>
    <row r="9" ht="23.1" customHeight="1" spans="1:15">
      <c r="A9" s="16" t="s">
        <v>256</v>
      </c>
      <c r="B9" s="16" t="s">
        <v>249</v>
      </c>
      <c r="C9" s="8" t="s">
        <v>250</v>
      </c>
      <c r="D9" s="18">
        <v>56.5</v>
      </c>
      <c r="E9" s="18">
        <v>61</v>
      </c>
      <c r="F9" s="18">
        <v>117.5</v>
      </c>
      <c r="G9" s="16" t="s">
        <v>20</v>
      </c>
      <c r="H9" s="19">
        <v>1</v>
      </c>
      <c r="I9" s="19" t="s">
        <v>30</v>
      </c>
      <c r="J9" s="10">
        <v>17</v>
      </c>
      <c r="K9" s="16" t="s">
        <v>21</v>
      </c>
      <c r="L9" s="26">
        <v>81</v>
      </c>
      <c r="M9" s="12">
        <f t="shared" si="0"/>
        <v>69.875</v>
      </c>
      <c r="N9" s="10">
        <v>7</v>
      </c>
      <c r="O9" s="10" t="s">
        <v>22</v>
      </c>
    </row>
    <row r="10" ht="23.1" customHeight="1" spans="1:15">
      <c r="A10" s="16" t="s">
        <v>257</v>
      </c>
      <c r="B10" s="16" t="s">
        <v>249</v>
      </c>
      <c r="C10" s="8" t="s">
        <v>250</v>
      </c>
      <c r="D10" s="18">
        <v>59</v>
      </c>
      <c r="E10" s="18">
        <v>58.5</v>
      </c>
      <c r="F10" s="18">
        <v>117.5</v>
      </c>
      <c r="G10" s="16" t="s">
        <v>20</v>
      </c>
      <c r="H10" s="19">
        <v>1</v>
      </c>
      <c r="I10" s="19" t="s">
        <v>30</v>
      </c>
      <c r="J10" s="10">
        <v>17</v>
      </c>
      <c r="K10" s="16" t="s">
        <v>258</v>
      </c>
      <c r="L10" s="26">
        <v>81</v>
      </c>
      <c r="M10" s="12">
        <f t="shared" si="0"/>
        <v>69.875</v>
      </c>
      <c r="N10" s="10">
        <v>8</v>
      </c>
      <c r="O10" s="10" t="s">
        <v>22</v>
      </c>
    </row>
    <row r="11" ht="23.1" customHeight="1" spans="1:15">
      <c r="A11" s="16" t="s">
        <v>259</v>
      </c>
      <c r="B11" s="16" t="s">
        <v>249</v>
      </c>
      <c r="C11" s="8" t="s">
        <v>250</v>
      </c>
      <c r="D11" s="18">
        <v>42.5</v>
      </c>
      <c r="E11" s="18">
        <v>51</v>
      </c>
      <c r="F11" s="18">
        <v>93.5</v>
      </c>
      <c r="G11" s="16" t="s">
        <v>20</v>
      </c>
      <c r="H11" s="19">
        <v>1</v>
      </c>
      <c r="I11" s="19" t="s">
        <v>101</v>
      </c>
      <c r="J11" s="10">
        <v>17</v>
      </c>
      <c r="K11" s="16" t="s">
        <v>35</v>
      </c>
      <c r="L11" s="26">
        <v>81.67</v>
      </c>
      <c r="M11" s="12">
        <f t="shared" si="0"/>
        <v>64.21</v>
      </c>
      <c r="N11" s="10">
        <v>15</v>
      </c>
      <c r="O11" s="10"/>
    </row>
    <row r="12" ht="23.1" customHeight="1" spans="1:15">
      <c r="A12" s="20" t="s">
        <v>260</v>
      </c>
      <c r="B12" s="20" t="s">
        <v>261</v>
      </c>
      <c r="C12" s="21" t="s">
        <v>250</v>
      </c>
      <c r="D12" s="20">
        <v>42</v>
      </c>
      <c r="E12" s="20">
        <v>67</v>
      </c>
      <c r="F12" s="20">
        <v>109</v>
      </c>
      <c r="G12" s="22" t="s">
        <v>262</v>
      </c>
      <c r="H12" s="9">
        <v>1</v>
      </c>
      <c r="I12" s="9"/>
      <c r="J12" s="10">
        <v>17</v>
      </c>
      <c r="K12" s="20">
        <v>19</v>
      </c>
      <c r="L12" s="10">
        <v>83</v>
      </c>
      <c r="M12" s="12">
        <f t="shared" si="0"/>
        <v>68.75</v>
      </c>
      <c r="N12" s="10">
        <v>1</v>
      </c>
      <c r="O12" s="10" t="s">
        <v>57</v>
      </c>
    </row>
    <row r="13" ht="23.1" customHeight="1" spans="1:15">
      <c r="A13" s="20" t="s">
        <v>263</v>
      </c>
      <c r="B13" s="20" t="s">
        <v>264</v>
      </c>
      <c r="C13" s="21" t="s">
        <v>250</v>
      </c>
      <c r="D13" s="20">
        <v>42.5</v>
      </c>
      <c r="E13" s="20">
        <v>54</v>
      </c>
      <c r="F13" s="20">
        <v>96.5</v>
      </c>
      <c r="G13" s="22" t="s">
        <v>262</v>
      </c>
      <c r="H13" s="9">
        <v>1</v>
      </c>
      <c r="I13" s="9"/>
      <c r="J13" s="10">
        <v>17</v>
      </c>
      <c r="K13" s="20">
        <v>2</v>
      </c>
      <c r="L13" s="10">
        <v>82</v>
      </c>
      <c r="M13" s="12">
        <f t="shared" si="0"/>
        <v>65.125</v>
      </c>
      <c r="N13" s="10">
        <v>2</v>
      </c>
      <c r="O13" s="10" t="s">
        <v>57</v>
      </c>
    </row>
    <row r="14" ht="23.1" customHeight="1" spans="1:15">
      <c r="A14" s="16" t="s">
        <v>265</v>
      </c>
      <c r="B14" s="16" t="s">
        <v>249</v>
      </c>
      <c r="C14" s="8" t="s">
        <v>250</v>
      </c>
      <c r="D14" s="18">
        <v>58.5</v>
      </c>
      <c r="E14" s="18">
        <v>58</v>
      </c>
      <c r="F14" s="18">
        <v>116.5</v>
      </c>
      <c r="G14" s="16" t="s">
        <v>20</v>
      </c>
      <c r="H14" s="19">
        <v>1</v>
      </c>
      <c r="I14" s="19" t="s">
        <v>30</v>
      </c>
      <c r="J14" s="10">
        <v>17</v>
      </c>
      <c r="K14" s="16" t="s">
        <v>41</v>
      </c>
      <c r="L14" s="26">
        <v>81</v>
      </c>
      <c r="M14" s="12">
        <f t="shared" si="0"/>
        <v>69.625</v>
      </c>
      <c r="N14" s="10">
        <v>1</v>
      </c>
      <c r="O14" s="10" t="s">
        <v>78</v>
      </c>
    </row>
    <row r="15" ht="23.1" customHeight="1" spans="1:15">
      <c r="A15" s="16" t="s">
        <v>266</v>
      </c>
      <c r="B15" s="16" t="s">
        <v>249</v>
      </c>
      <c r="C15" s="8" t="s">
        <v>250</v>
      </c>
      <c r="D15" s="18">
        <v>57</v>
      </c>
      <c r="E15" s="18">
        <v>59.5</v>
      </c>
      <c r="F15" s="18">
        <v>116.5</v>
      </c>
      <c r="G15" s="16" t="s">
        <v>20</v>
      </c>
      <c r="H15" s="19">
        <v>1</v>
      </c>
      <c r="I15" s="19" t="s">
        <v>30</v>
      </c>
      <c r="J15" s="10">
        <v>17</v>
      </c>
      <c r="K15" s="16" t="s">
        <v>45</v>
      </c>
      <c r="L15" s="26">
        <v>80.33</v>
      </c>
      <c r="M15" s="12">
        <f t="shared" si="0"/>
        <v>69.29</v>
      </c>
      <c r="N15" s="10">
        <v>2</v>
      </c>
      <c r="O15" s="10" t="s">
        <v>78</v>
      </c>
    </row>
    <row r="16" ht="23.1" customHeight="1" spans="1:15">
      <c r="A16" s="16" t="s">
        <v>267</v>
      </c>
      <c r="B16" s="16" t="s">
        <v>249</v>
      </c>
      <c r="C16" s="8" t="s">
        <v>250</v>
      </c>
      <c r="D16" s="18">
        <v>46</v>
      </c>
      <c r="E16" s="18">
        <v>61.5</v>
      </c>
      <c r="F16" s="18">
        <v>107.5</v>
      </c>
      <c r="G16" s="16" t="s">
        <v>20</v>
      </c>
      <c r="H16" s="19">
        <v>1</v>
      </c>
      <c r="I16" s="19" t="s">
        <v>30</v>
      </c>
      <c r="J16" s="10">
        <v>17</v>
      </c>
      <c r="K16" s="16" t="s">
        <v>95</v>
      </c>
      <c r="L16" s="26">
        <v>83.33</v>
      </c>
      <c r="M16" s="12">
        <f t="shared" si="0"/>
        <v>68.54</v>
      </c>
      <c r="N16" s="10">
        <v>3</v>
      </c>
      <c r="O16" s="10" t="s">
        <v>78</v>
      </c>
    </row>
    <row r="17" ht="23.1" customHeight="1" spans="1:15">
      <c r="A17" s="16" t="s">
        <v>268</v>
      </c>
      <c r="B17" s="16" t="s">
        <v>249</v>
      </c>
      <c r="C17" s="8" t="s">
        <v>250</v>
      </c>
      <c r="D17" s="18">
        <v>45.5</v>
      </c>
      <c r="E17" s="18">
        <v>53.5</v>
      </c>
      <c r="F17" s="18">
        <v>99</v>
      </c>
      <c r="G17" s="16" t="s">
        <v>20</v>
      </c>
      <c r="H17" s="19">
        <v>1</v>
      </c>
      <c r="I17" s="19" t="s">
        <v>30</v>
      </c>
      <c r="J17" s="10">
        <v>17</v>
      </c>
      <c r="K17" s="16" t="s">
        <v>43</v>
      </c>
      <c r="L17" s="26">
        <v>82.67</v>
      </c>
      <c r="M17" s="12">
        <f t="shared" si="0"/>
        <v>66.085</v>
      </c>
      <c r="N17" s="10">
        <v>4</v>
      </c>
      <c r="O17" s="10" t="s">
        <v>78</v>
      </c>
    </row>
    <row r="18" ht="23.1" customHeight="1" spans="1:15">
      <c r="A18" s="16" t="s">
        <v>269</v>
      </c>
      <c r="B18" s="16" t="s">
        <v>249</v>
      </c>
      <c r="C18" s="8" t="s">
        <v>250</v>
      </c>
      <c r="D18" s="18">
        <v>44</v>
      </c>
      <c r="E18" s="18">
        <v>56</v>
      </c>
      <c r="F18" s="18">
        <v>100</v>
      </c>
      <c r="G18" s="16" t="s">
        <v>20</v>
      </c>
      <c r="H18" s="19">
        <v>1</v>
      </c>
      <c r="I18" s="19" t="s">
        <v>30</v>
      </c>
      <c r="J18" s="10">
        <v>17</v>
      </c>
      <c r="K18" s="16" t="s">
        <v>31</v>
      </c>
      <c r="L18" s="26">
        <v>81.67</v>
      </c>
      <c r="M18" s="12">
        <f t="shared" si="0"/>
        <v>65.835</v>
      </c>
      <c r="N18" s="10">
        <v>5</v>
      </c>
      <c r="O18" s="10" t="s">
        <v>78</v>
      </c>
    </row>
    <row r="19" ht="23.1" customHeight="1" spans="1:15">
      <c r="A19" s="16" t="s">
        <v>270</v>
      </c>
      <c r="B19" s="16" t="s">
        <v>249</v>
      </c>
      <c r="C19" s="8" t="s">
        <v>250</v>
      </c>
      <c r="D19" s="18">
        <v>48</v>
      </c>
      <c r="E19" s="18">
        <v>51</v>
      </c>
      <c r="F19" s="18">
        <v>99</v>
      </c>
      <c r="G19" s="16" t="s">
        <v>20</v>
      </c>
      <c r="H19" s="19">
        <v>1</v>
      </c>
      <c r="I19" s="19" t="s">
        <v>30</v>
      </c>
      <c r="J19" s="10">
        <v>17</v>
      </c>
      <c r="K19" s="16" t="s">
        <v>88</v>
      </c>
      <c r="L19" s="26">
        <v>79</v>
      </c>
      <c r="M19" s="12">
        <f t="shared" si="0"/>
        <v>64.25</v>
      </c>
      <c r="N19" s="10">
        <v>6</v>
      </c>
      <c r="O19" s="10"/>
    </row>
    <row r="20" ht="23.1" customHeight="1" spans="1:15">
      <c r="A20" s="16" t="s">
        <v>271</v>
      </c>
      <c r="B20" s="16" t="s">
        <v>249</v>
      </c>
      <c r="C20" s="8" t="s">
        <v>250</v>
      </c>
      <c r="D20" s="18">
        <v>46</v>
      </c>
      <c r="E20" s="18">
        <v>60.5</v>
      </c>
      <c r="F20" s="18">
        <v>106.5</v>
      </c>
      <c r="G20" s="16" t="s">
        <v>20</v>
      </c>
      <c r="H20" s="19">
        <v>1</v>
      </c>
      <c r="I20" s="19" t="s">
        <v>30</v>
      </c>
      <c r="J20" s="10">
        <v>17</v>
      </c>
      <c r="K20" s="16" t="s">
        <v>272</v>
      </c>
      <c r="L20" s="26">
        <v>74.67</v>
      </c>
      <c r="M20" s="12">
        <f t="shared" si="0"/>
        <v>63.96</v>
      </c>
      <c r="N20" s="10">
        <v>7</v>
      </c>
      <c r="O20" s="10"/>
    </row>
    <row r="21" ht="23.1" customHeight="1" spans="1:15">
      <c r="A21" s="16" t="s">
        <v>273</v>
      </c>
      <c r="B21" s="16" t="s">
        <v>249</v>
      </c>
      <c r="C21" s="8" t="s">
        <v>250</v>
      </c>
      <c r="D21" s="18">
        <v>42.5</v>
      </c>
      <c r="E21" s="18">
        <v>50</v>
      </c>
      <c r="F21" s="18">
        <v>92.5</v>
      </c>
      <c r="G21" s="16" t="s">
        <v>20</v>
      </c>
      <c r="H21" s="19">
        <v>1</v>
      </c>
      <c r="I21" s="19" t="s">
        <v>30</v>
      </c>
      <c r="J21" s="10">
        <v>17</v>
      </c>
      <c r="K21" s="16" t="s">
        <v>51</v>
      </c>
      <c r="L21" s="26">
        <v>78.33</v>
      </c>
      <c r="M21" s="12">
        <f t="shared" si="0"/>
        <v>62.29</v>
      </c>
      <c r="N21" s="10">
        <v>8</v>
      </c>
      <c r="O21" s="10"/>
    </row>
    <row r="22" ht="23.1" customHeight="1" spans="1:15">
      <c r="A22" s="23" t="s">
        <v>274</v>
      </c>
      <c r="B22" s="23" t="s">
        <v>249</v>
      </c>
      <c r="C22" s="21" t="s">
        <v>250</v>
      </c>
      <c r="D22" s="23" t="s">
        <v>275</v>
      </c>
      <c r="E22" s="23" t="s">
        <v>276</v>
      </c>
      <c r="F22" s="24">
        <v>89</v>
      </c>
      <c r="G22" s="22" t="s">
        <v>262</v>
      </c>
      <c r="H22" s="24">
        <v>2</v>
      </c>
      <c r="I22" s="24"/>
      <c r="J22" s="10">
        <v>17</v>
      </c>
      <c r="K22" s="10">
        <v>4</v>
      </c>
      <c r="L22" s="10">
        <v>79</v>
      </c>
      <c r="M22" s="12">
        <f t="shared" si="0"/>
        <v>61.75</v>
      </c>
      <c r="N22" s="10">
        <v>9</v>
      </c>
      <c r="O22" s="10"/>
    </row>
    <row r="23" ht="23.1" customHeight="1" spans="1:15">
      <c r="A23" s="23" t="s">
        <v>277</v>
      </c>
      <c r="B23" s="23" t="s">
        <v>249</v>
      </c>
      <c r="C23" s="21" t="s">
        <v>250</v>
      </c>
      <c r="D23" s="23" t="s">
        <v>278</v>
      </c>
      <c r="E23" s="23" t="s">
        <v>279</v>
      </c>
      <c r="F23" s="24">
        <v>80.5</v>
      </c>
      <c r="G23" s="22" t="s">
        <v>262</v>
      </c>
      <c r="H23" s="24">
        <v>2</v>
      </c>
      <c r="I23" s="24"/>
      <c r="J23" s="10">
        <v>17</v>
      </c>
      <c r="K23" s="10">
        <v>17</v>
      </c>
      <c r="L23" s="10">
        <v>80.33</v>
      </c>
      <c r="M23" s="12">
        <f t="shared" si="0"/>
        <v>60.29</v>
      </c>
      <c r="N23" s="10">
        <v>10</v>
      </c>
      <c r="O23" s="10"/>
    </row>
    <row r="24" ht="23.1" customHeight="1" spans="1:15">
      <c r="A24" s="23" t="s">
        <v>280</v>
      </c>
      <c r="B24" s="23" t="s">
        <v>249</v>
      </c>
      <c r="C24" s="21" t="s">
        <v>250</v>
      </c>
      <c r="D24" s="23" t="s">
        <v>281</v>
      </c>
      <c r="E24" s="23" t="s">
        <v>282</v>
      </c>
      <c r="F24" s="24">
        <v>81</v>
      </c>
      <c r="G24" s="22" t="s">
        <v>262</v>
      </c>
      <c r="H24" s="24">
        <v>2</v>
      </c>
      <c r="I24" s="24"/>
      <c r="J24" s="10">
        <v>17</v>
      </c>
      <c r="K24" s="10">
        <v>10</v>
      </c>
      <c r="L24" s="10">
        <v>78</v>
      </c>
      <c r="M24" s="12">
        <f t="shared" si="0"/>
        <v>59.25</v>
      </c>
      <c r="N24" s="10">
        <v>11</v>
      </c>
      <c r="O24" s="10"/>
    </row>
    <row r="25" ht="23.1" customHeight="1" spans="1:15">
      <c r="A25" s="23" t="s">
        <v>283</v>
      </c>
      <c r="B25" s="23" t="s">
        <v>249</v>
      </c>
      <c r="C25" s="21" t="s">
        <v>250</v>
      </c>
      <c r="D25" s="23" t="s">
        <v>284</v>
      </c>
      <c r="E25" s="23" t="s">
        <v>285</v>
      </c>
      <c r="F25" s="24">
        <v>87.5</v>
      </c>
      <c r="G25" s="22" t="s">
        <v>262</v>
      </c>
      <c r="H25" s="24">
        <v>2</v>
      </c>
      <c r="I25" s="24"/>
      <c r="J25" s="10">
        <v>17</v>
      </c>
      <c r="K25" s="10">
        <v>24</v>
      </c>
      <c r="L25" s="10">
        <v>73</v>
      </c>
      <c r="M25" s="12">
        <f t="shared" si="0"/>
        <v>58.375</v>
      </c>
      <c r="N25" s="10">
        <v>12</v>
      </c>
      <c r="O25" s="10"/>
    </row>
    <row r="26" ht="23.1" customHeight="1" spans="1:15">
      <c r="A26" s="23" t="s">
        <v>286</v>
      </c>
      <c r="B26" s="23" t="s">
        <v>249</v>
      </c>
      <c r="C26" s="21" t="s">
        <v>250</v>
      </c>
      <c r="D26" s="23" t="s">
        <v>287</v>
      </c>
      <c r="E26" s="23" t="s">
        <v>279</v>
      </c>
      <c r="F26" s="24">
        <v>79.5</v>
      </c>
      <c r="G26" s="22" t="s">
        <v>262</v>
      </c>
      <c r="H26" s="24">
        <v>2</v>
      </c>
      <c r="I26" s="24"/>
      <c r="J26" s="10">
        <v>17</v>
      </c>
      <c r="K26" s="10">
        <v>9</v>
      </c>
      <c r="L26" s="10">
        <v>76</v>
      </c>
      <c r="M26" s="12">
        <f t="shared" si="0"/>
        <v>57.875</v>
      </c>
      <c r="N26" s="10">
        <v>13</v>
      </c>
      <c r="O26" s="10"/>
    </row>
    <row r="27" ht="23.1" customHeight="1" spans="1:15">
      <c r="A27" s="20" t="s">
        <v>288</v>
      </c>
      <c r="B27" s="20" t="s">
        <v>289</v>
      </c>
      <c r="C27" s="21" t="s">
        <v>250</v>
      </c>
      <c r="D27" s="20">
        <v>39</v>
      </c>
      <c r="E27" s="20">
        <v>41</v>
      </c>
      <c r="F27" s="20">
        <v>80</v>
      </c>
      <c r="G27" s="22" t="s">
        <v>262</v>
      </c>
      <c r="H27" s="9">
        <v>1</v>
      </c>
      <c r="I27" s="9"/>
      <c r="J27" s="10">
        <v>17</v>
      </c>
      <c r="K27" s="20">
        <v>16</v>
      </c>
      <c r="L27" s="10">
        <v>75</v>
      </c>
      <c r="M27" s="12">
        <f t="shared" si="0"/>
        <v>57.5</v>
      </c>
      <c r="N27" s="10">
        <v>14</v>
      </c>
      <c r="O27" s="10"/>
    </row>
    <row r="28" ht="23.1" customHeight="1" spans="1:15">
      <c r="A28" s="23" t="s">
        <v>290</v>
      </c>
      <c r="B28" s="23" t="s">
        <v>249</v>
      </c>
      <c r="C28" s="21" t="s">
        <v>250</v>
      </c>
      <c r="D28" s="23" t="s">
        <v>92</v>
      </c>
      <c r="E28" s="23" t="s">
        <v>291</v>
      </c>
      <c r="F28" s="24">
        <v>74.5</v>
      </c>
      <c r="G28" s="22" t="s">
        <v>262</v>
      </c>
      <c r="H28" s="24">
        <v>2</v>
      </c>
      <c r="I28" s="24"/>
      <c r="J28" s="10">
        <v>17</v>
      </c>
      <c r="K28" s="10">
        <v>15</v>
      </c>
      <c r="L28" s="10">
        <v>68</v>
      </c>
      <c r="M28" s="12">
        <f t="shared" si="0"/>
        <v>52.625</v>
      </c>
      <c r="N28" s="10">
        <v>15</v>
      </c>
      <c r="O28" s="10"/>
    </row>
  </sheetData>
  <sortState ref="A14:N28">
    <sortCondition ref="M14:M28" descending="1"/>
  </sortState>
  <mergeCells count="1">
    <mergeCell ref="A1:M1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N2" sqref="N2:O2"/>
    </sheetView>
  </sheetViews>
  <sheetFormatPr defaultColWidth="9" defaultRowHeight="13.5"/>
  <cols>
    <col min="1" max="1" width="9" customWidth="1"/>
    <col min="2" max="2" width="14.125" customWidth="1"/>
    <col min="10" max="10" width="6.875" customWidth="1"/>
    <col min="13" max="13" width="9" style="1"/>
  </cols>
  <sheetData>
    <row r="1" ht="24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11" t="s">
        <v>14</v>
      </c>
      <c r="N2" s="6" t="s">
        <v>15</v>
      </c>
      <c r="O2" s="6" t="s">
        <v>16</v>
      </c>
    </row>
    <row r="3" ht="23.1" customHeight="1" spans="1:15">
      <c r="A3" s="16" t="s">
        <v>292</v>
      </c>
      <c r="B3" s="16" t="s">
        <v>293</v>
      </c>
      <c r="C3" s="17" t="s">
        <v>294</v>
      </c>
      <c r="D3" s="18">
        <v>50.5</v>
      </c>
      <c r="E3" s="18">
        <v>51.5</v>
      </c>
      <c r="F3" s="18">
        <v>102</v>
      </c>
      <c r="G3" s="16" t="s">
        <v>20</v>
      </c>
      <c r="H3" s="19">
        <v>1</v>
      </c>
      <c r="I3" s="19" t="s">
        <v>30</v>
      </c>
      <c r="J3" s="10">
        <v>18</v>
      </c>
      <c r="K3" s="16" t="s">
        <v>31</v>
      </c>
      <c r="L3" s="26">
        <v>85.67</v>
      </c>
      <c r="M3" s="12">
        <f t="shared" ref="M3:M16" si="0">F3/4+L3/2</f>
        <v>68.335</v>
      </c>
      <c r="N3" s="10">
        <v>1</v>
      </c>
      <c r="O3" s="10" t="s">
        <v>22</v>
      </c>
    </row>
    <row r="4" ht="23.1" customHeight="1" spans="1:15">
      <c r="A4" s="16" t="s">
        <v>295</v>
      </c>
      <c r="B4" s="16" t="s">
        <v>293</v>
      </c>
      <c r="C4" s="17" t="s">
        <v>294</v>
      </c>
      <c r="D4" s="18">
        <v>51.5</v>
      </c>
      <c r="E4" s="18">
        <v>48.5</v>
      </c>
      <c r="F4" s="18">
        <v>100</v>
      </c>
      <c r="G4" s="16" t="s">
        <v>20</v>
      </c>
      <c r="H4" s="19">
        <v>1</v>
      </c>
      <c r="I4" s="19" t="s">
        <v>101</v>
      </c>
      <c r="J4" s="10">
        <v>18</v>
      </c>
      <c r="K4" s="16" t="s">
        <v>49</v>
      </c>
      <c r="L4" s="26">
        <v>86.5</v>
      </c>
      <c r="M4" s="12">
        <f t="shared" si="0"/>
        <v>68.25</v>
      </c>
      <c r="N4" s="10">
        <v>2</v>
      </c>
      <c r="O4" s="10" t="s">
        <v>22</v>
      </c>
    </row>
    <row r="5" ht="23.1" customHeight="1" spans="1:15">
      <c r="A5" s="16" t="s">
        <v>296</v>
      </c>
      <c r="B5" s="16" t="s">
        <v>293</v>
      </c>
      <c r="C5" s="17" t="s">
        <v>294</v>
      </c>
      <c r="D5" s="18">
        <v>60.5</v>
      </c>
      <c r="E5" s="18">
        <v>43</v>
      </c>
      <c r="F5" s="18">
        <v>103.5</v>
      </c>
      <c r="G5" s="16" t="s">
        <v>20</v>
      </c>
      <c r="H5" s="19">
        <v>1</v>
      </c>
      <c r="I5" s="19" t="s">
        <v>101</v>
      </c>
      <c r="J5" s="10">
        <v>18</v>
      </c>
      <c r="K5" s="16" t="s">
        <v>21</v>
      </c>
      <c r="L5" s="26">
        <v>81.67</v>
      </c>
      <c r="M5" s="12">
        <f t="shared" si="0"/>
        <v>66.71</v>
      </c>
      <c r="N5" s="10">
        <v>3</v>
      </c>
      <c r="O5" s="10" t="s">
        <v>22</v>
      </c>
    </row>
    <row r="6" ht="23.1" customHeight="1" spans="1:15">
      <c r="A6" s="16" t="s">
        <v>297</v>
      </c>
      <c r="B6" s="16" t="s">
        <v>293</v>
      </c>
      <c r="C6" s="17" t="s">
        <v>294</v>
      </c>
      <c r="D6" s="18">
        <v>57</v>
      </c>
      <c r="E6" s="18">
        <v>40.5</v>
      </c>
      <c r="F6" s="18">
        <v>97.5</v>
      </c>
      <c r="G6" s="16" t="s">
        <v>20</v>
      </c>
      <c r="H6" s="19">
        <v>1</v>
      </c>
      <c r="I6" s="19" t="s">
        <v>101</v>
      </c>
      <c r="J6" s="10">
        <v>18</v>
      </c>
      <c r="K6" s="16" t="s">
        <v>39</v>
      </c>
      <c r="L6" s="26">
        <v>80.8</v>
      </c>
      <c r="M6" s="12">
        <f t="shared" si="0"/>
        <v>64.775</v>
      </c>
      <c r="N6" s="10">
        <v>4</v>
      </c>
      <c r="O6" s="10" t="s">
        <v>22</v>
      </c>
    </row>
    <row r="7" ht="23.1" customHeight="1" spans="1:15">
      <c r="A7" s="16" t="s">
        <v>298</v>
      </c>
      <c r="B7" s="16" t="s">
        <v>293</v>
      </c>
      <c r="C7" s="17" t="s">
        <v>294</v>
      </c>
      <c r="D7" s="18">
        <v>52</v>
      </c>
      <c r="E7" s="18">
        <v>40.5</v>
      </c>
      <c r="F7" s="18">
        <v>92.5</v>
      </c>
      <c r="G7" s="16" t="s">
        <v>20</v>
      </c>
      <c r="H7" s="19">
        <v>1</v>
      </c>
      <c r="I7" s="19" t="s">
        <v>30</v>
      </c>
      <c r="J7" s="10">
        <v>18</v>
      </c>
      <c r="K7" s="16" t="s">
        <v>33</v>
      </c>
      <c r="L7" s="26">
        <v>79.7</v>
      </c>
      <c r="M7" s="12">
        <f t="shared" si="0"/>
        <v>62.975</v>
      </c>
      <c r="N7" s="10">
        <v>5</v>
      </c>
      <c r="O7" s="10" t="s">
        <v>22</v>
      </c>
    </row>
    <row r="8" ht="23.1" customHeight="1" spans="1:15">
      <c r="A8" s="16" t="s">
        <v>299</v>
      </c>
      <c r="B8" s="16" t="s">
        <v>293</v>
      </c>
      <c r="C8" s="17" t="s">
        <v>294</v>
      </c>
      <c r="D8" s="18">
        <v>41.5</v>
      </c>
      <c r="E8" s="18">
        <v>35.5</v>
      </c>
      <c r="F8" s="18">
        <v>77</v>
      </c>
      <c r="G8" s="16" t="s">
        <v>20</v>
      </c>
      <c r="H8" s="19">
        <v>1</v>
      </c>
      <c r="I8" s="19" t="s">
        <v>30</v>
      </c>
      <c r="J8" s="10">
        <v>18</v>
      </c>
      <c r="K8" s="16" t="s">
        <v>35</v>
      </c>
      <c r="L8" s="26">
        <v>85.5</v>
      </c>
      <c r="M8" s="12">
        <f t="shared" si="0"/>
        <v>62</v>
      </c>
      <c r="N8" s="10">
        <v>6</v>
      </c>
      <c r="O8" s="10" t="s">
        <v>22</v>
      </c>
    </row>
    <row r="9" ht="23.1" customHeight="1" spans="1:15">
      <c r="A9" s="16" t="s">
        <v>300</v>
      </c>
      <c r="B9" s="16" t="s">
        <v>293</v>
      </c>
      <c r="C9" s="17" t="s">
        <v>294</v>
      </c>
      <c r="D9" s="18">
        <v>50.5</v>
      </c>
      <c r="E9" s="18">
        <v>26</v>
      </c>
      <c r="F9" s="18">
        <v>76.5</v>
      </c>
      <c r="G9" s="16" t="s">
        <v>20</v>
      </c>
      <c r="H9" s="19">
        <v>1</v>
      </c>
      <c r="I9" s="19" t="s">
        <v>30</v>
      </c>
      <c r="J9" s="10">
        <v>18</v>
      </c>
      <c r="K9" s="16" t="s">
        <v>86</v>
      </c>
      <c r="L9" s="26">
        <v>84.27</v>
      </c>
      <c r="M9" s="12">
        <f t="shared" si="0"/>
        <v>61.26</v>
      </c>
      <c r="N9" s="10">
        <v>7</v>
      </c>
      <c r="O9" s="10" t="s">
        <v>22</v>
      </c>
    </row>
    <row r="10" ht="23.1" customHeight="1" spans="1:15">
      <c r="A10" s="16" t="s">
        <v>301</v>
      </c>
      <c r="B10" s="16" t="s">
        <v>293</v>
      </c>
      <c r="C10" s="17" t="s">
        <v>294</v>
      </c>
      <c r="D10" s="18">
        <v>52.5</v>
      </c>
      <c r="E10" s="18">
        <v>44.5</v>
      </c>
      <c r="F10" s="18">
        <v>97</v>
      </c>
      <c r="G10" s="16" t="s">
        <v>20</v>
      </c>
      <c r="H10" s="19">
        <v>1</v>
      </c>
      <c r="I10" s="19" t="s">
        <v>101</v>
      </c>
      <c r="J10" s="10">
        <v>18</v>
      </c>
      <c r="K10" s="16" t="s">
        <v>82</v>
      </c>
      <c r="L10" s="26">
        <v>72.83</v>
      </c>
      <c r="M10" s="12">
        <f t="shared" si="0"/>
        <v>60.665</v>
      </c>
      <c r="N10" s="10">
        <v>8</v>
      </c>
      <c r="O10" s="10" t="s">
        <v>22</v>
      </c>
    </row>
    <row r="11" ht="23.1" customHeight="1" spans="1:15">
      <c r="A11" s="16" t="s">
        <v>302</v>
      </c>
      <c r="B11" s="16" t="s">
        <v>293</v>
      </c>
      <c r="C11" s="17" t="s">
        <v>294</v>
      </c>
      <c r="D11" s="18">
        <v>39</v>
      </c>
      <c r="E11" s="18">
        <v>34</v>
      </c>
      <c r="F11" s="18">
        <v>73</v>
      </c>
      <c r="G11" s="16" t="s">
        <v>20</v>
      </c>
      <c r="H11" s="19">
        <v>1</v>
      </c>
      <c r="I11" s="19" t="s">
        <v>101</v>
      </c>
      <c r="J11" s="10">
        <v>18</v>
      </c>
      <c r="K11" s="16" t="s">
        <v>53</v>
      </c>
      <c r="L11" s="26">
        <v>76.4</v>
      </c>
      <c r="M11" s="12">
        <f t="shared" si="0"/>
        <v>56.45</v>
      </c>
      <c r="N11" s="10">
        <v>10</v>
      </c>
      <c r="O11" s="10"/>
    </row>
    <row r="12" ht="23.1" customHeight="1" spans="1:15">
      <c r="A12" s="20" t="s">
        <v>303</v>
      </c>
      <c r="B12" s="20" t="s">
        <v>304</v>
      </c>
      <c r="C12" s="21" t="s">
        <v>294</v>
      </c>
      <c r="D12" s="20">
        <v>61.5</v>
      </c>
      <c r="E12" s="20">
        <v>39</v>
      </c>
      <c r="F12" s="20">
        <v>100.5</v>
      </c>
      <c r="G12" s="22" t="s">
        <v>262</v>
      </c>
      <c r="H12" s="9">
        <v>1</v>
      </c>
      <c r="I12" s="9"/>
      <c r="J12" s="10">
        <v>18</v>
      </c>
      <c r="K12" s="20">
        <v>13</v>
      </c>
      <c r="L12" s="10">
        <v>77.57</v>
      </c>
      <c r="M12" s="12">
        <f t="shared" si="0"/>
        <v>63.91</v>
      </c>
      <c r="N12" s="10">
        <v>1</v>
      </c>
      <c r="O12" s="10" t="s">
        <v>57</v>
      </c>
    </row>
    <row r="13" ht="23.1" customHeight="1" spans="1:15">
      <c r="A13" s="20" t="s">
        <v>305</v>
      </c>
      <c r="B13" s="20" t="s">
        <v>306</v>
      </c>
      <c r="C13" s="21" t="s">
        <v>294</v>
      </c>
      <c r="D13" s="20">
        <v>34</v>
      </c>
      <c r="E13" s="20">
        <v>33.5</v>
      </c>
      <c r="F13" s="20">
        <v>67.5</v>
      </c>
      <c r="G13" s="22" t="s">
        <v>262</v>
      </c>
      <c r="H13" s="9">
        <v>1</v>
      </c>
      <c r="I13" s="9"/>
      <c r="J13" s="10">
        <v>18</v>
      </c>
      <c r="K13" s="20">
        <v>11</v>
      </c>
      <c r="L13" s="10">
        <v>84.83</v>
      </c>
      <c r="M13" s="12">
        <f t="shared" si="0"/>
        <v>59.29</v>
      </c>
      <c r="N13" s="10">
        <v>2</v>
      </c>
      <c r="O13" s="10" t="s">
        <v>57</v>
      </c>
    </row>
    <row r="14" ht="23.1" customHeight="1" spans="1:15">
      <c r="A14" s="16" t="s">
        <v>307</v>
      </c>
      <c r="B14" s="16" t="s">
        <v>293</v>
      </c>
      <c r="C14" s="17" t="s">
        <v>294</v>
      </c>
      <c r="D14" s="18">
        <v>42</v>
      </c>
      <c r="E14" s="18">
        <v>32</v>
      </c>
      <c r="F14" s="18">
        <v>74</v>
      </c>
      <c r="G14" s="16" t="s">
        <v>20</v>
      </c>
      <c r="H14" s="19">
        <v>1</v>
      </c>
      <c r="I14" s="19" t="s">
        <v>30</v>
      </c>
      <c r="J14" s="10">
        <v>18</v>
      </c>
      <c r="K14" s="16" t="s">
        <v>41</v>
      </c>
      <c r="L14" s="26">
        <v>79.13</v>
      </c>
      <c r="M14" s="12">
        <f t="shared" si="0"/>
        <v>58.065</v>
      </c>
      <c r="N14" s="10">
        <v>1</v>
      </c>
      <c r="O14" s="10" t="s">
        <v>78</v>
      </c>
    </row>
    <row r="15" ht="23.1" customHeight="1" spans="1:15">
      <c r="A15" s="16" t="s">
        <v>308</v>
      </c>
      <c r="B15" s="16" t="s">
        <v>293</v>
      </c>
      <c r="C15" s="17" t="s">
        <v>294</v>
      </c>
      <c r="D15" s="18">
        <v>35</v>
      </c>
      <c r="E15" s="18">
        <v>37</v>
      </c>
      <c r="F15" s="18">
        <v>72</v>
      </c>
      <c r="G15" s="16" t="s">
        <v>20</v>
      </c>
      <c r="H15" s="19">
        <v>1</v>
      </c>
      <c r="I15" s="19" t="s">
        <v>30</v>
      </c>
      <c r="J15" s="10">
        <v>18</v>
      </c>
      <c r="K15" s="16" t="s">
        <v>28</v>
      </c>
      <c r="L15" s="26">
        <v>70.33</v>
      </c>
      <c r="M15" s="12">
        <f t="shared" si="0"/>
        <v>53.165</v>
      </c>
      <c r="N15" s="10">
        <v>2</v>
      </c>
      <c r="O15" s="10" t="s">
        <v>78</v>
      </c>
    </row>
    <row r="16" ht="23.1" customHeight="1" spans="1:15">
      <c r="A16" s="20" t="s">
        <v>309</v>
      </c>
      <c r="B16" s="20" t="s">
        <v>310</v>
      </c>
      <c r="C16" s="21" t="s">
        <v>294</v>
      </c>
      <c r="D16" s="20">
        <v>40.5</v>
      </c>
      <c r="E16" s="20">
        <v>28.5</v>
      </c>
      <c r="F16" s="20">
        <v>69</v>
      </c>
      <c r="G16" s="22" t="s">
        <v>262</v>
      </c>
      <c r="H16" s="9">
        <v>1</v>
      </c>
      <c r="I16" s="9"/>
      <c r="J16" s="10">
        <v>18</v>
      </c>
      <c r="K16" s="20">
        <v>9</v>
      </c>
      <c r="L16" s="10">
        <v>70.8</v>
      </c>
      <c r="M16" s="12">
        <f t="shared" si="0"/>
        <v>52.65</v>
      </c>
      <c r="N16" s="10">
        <v>3</v>
      </c>
      <c r="O16" s="10" t="s">
        <v>78</v>
      </c>
    </row>
    <row r="17" ht="23.1" customHeight="1" spans="1:15">
      <c r="A17" s="16" t="s">
        <v>311</v>
      </c>
      <c r="B17" s="16" t="s">
        <v>293</v>
      </c>
      <c r="C17" s="17" t="s">
        <v>294</v>
      </c>
      <c r="D17" s="18">
        <v>25.5</v>
      </c>
      <c r="E17" s="18">
        <v>25</v>
      </c>
      <c r="F17" s="18">
        <v>50.5</v>
      </c>
      <c r="G17" s="16" t="s">
        <v>20</v>
      </c>
      <c r="H17" s="19">
        <v>1</v>
      </c>
      <c r="I17" s="19" t="s">
        <v>30</v>
      </c>
      <c r="J17" s="10">
        <v>18</v>
      </c>
      <c r="K17" s="16" t="s">
        <v>51</v>
      </c>
      <c r="L17" s="26" t="s">
        <v>312</v>
      </c>
      <c r="M17" s="12"/>
      <c r="N17" s="10"/>
      <c r="O17" s="10"/>
    </row>
  </sheetData>
  <sortState ref="A14:N17">
    <sortCondition ref="M14:M17" descending="1"/>
  </sortState>
  <mergeCells count="1">
    <mergeCell ref="A1:M1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N9" sqref="N9"/>
    </sheetView>
  </sheetViews>
  <sheetFormatPr defaultColWidth="9" defaultRowHeight="23.1" customHeight="1"/>
  <cols>
    <col min="1" max="1" width="9" customWidth="1"/>
    <col min="2" max="2" width="13.5" customWidth="1"/>
    <col min="13" max="13" width="9" style="15"/>
  </cols>
  <sheetData>
    <row r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25" t="s">
        <v>14</v>
      </c>
      <c r="N2" s="6" t="s">
        <v>15</v>
      </c>
      <c r="O2" s="6" t="s">
        <v>16</v>
      </c>
    </row>
    <row r="3" customHeight="1" spans="1:15">
      <c r="A3" s="16" t="s">
        <v>313</v>
      </c>
      <c r="B3" s="16" t="s">
        <v>314</v>
      </c>
      <c r="C3" s="17" t="s">
        <v>315</v>
      </c>
      <c r="D3" s="18">
        <v>76.5</v>
      </c>
      <c r="E3" s="18">
        <v>64.5</v>
      </c>
      <c r="F3" s="18">
        <v>141</v>
      </c>
      <c r="G3" s="16" t="s">
        <v>20</v>
      </c>
      <c r="H3" s="19">
        <v>1</v>
      </c>
      <c r="I3" s="19" t="s">
        <v>30</v>
      </c>
      <c r="J3" s="26">
        <v>21</v>
      </c>
      <c r="K3" s="16" t="s">
        <v>86</v>
      </c>
      <c r="L3" s="26">
        <v>85</v>
      </c>
      <c r="M3" s="27">
        <v>77.75</v>
      </c>
      <c r="N3" s="10">
        <v>1</v>
      </c>
      <c r="O3" s="28" t="s">
        <v>22</v>
      </c>
    </row>
    <row r="4" customHeight="1" spans="1:15">
      <c r="A4" s="16" t="s">
        <v>316</v>
      </c>
      <c r="B4" s="16" t="s">
        <v>314</v>
      </c>
      <c r="C4" s="17" t="s">
        <v>315</v>
      </c>
      <c r="D4" s="18">
        <v>61.5</v>
      </c>
      <c r="E4" s="18">
        <v>64.5</v>
      </c>
      <c r="F4" s="18">
        <v>126</v>
      </c>
      <c r="G4" s="16" t="s">
        <v>20</v>
      </c>
      <c r="H4" s="19">
        <v>1</v>
      </c>
      <c r="I4" s="19" t="s">
        <v>30</v>
      </c>
      <c r="J4" s="26">
        <v>21</v>
      </c>
      <c r="K4" s="16" t="s">
        <v>31</v>
      </c>
      <c r="L4" s="26">
        <v>84.67</v>
      </c>
      <c r="M4" s="27">
        <v>73.835</v>
      </c>
      <c r="N4" s="10">
        <v>2</v>
      </c>
      <c r="O4" s="28" t="s">
        <v>22</v>
      </c>
    </row>
    <row r="5" customHeight="1" spans="1:15">
      <c r="A5" s="16" t="s">
        <v>317</v>
      </c>
      <c r="B5" s="16" t="s">
        <v>314</v>
      </c>
      <c r="C5" s="17" t="s">
        <v>315</v>
      </c>
      <c r="D5" s="18">
        <v>69</v>
      </c>
      <c r="E5" s="18">
        <v>60.5</v>
      </c>
      <c r="F5" s="18">
        <v>129.5</v>
      </c>
      <c r="G5" s="16" t="s">
        <v>20</v>
      </c>
      <c r="H5" s="19">
        <v>1</v>
      </c>
      <c r="I5" s="19" t="s">
        <v>101</v>
      </c>
      <c r="J5" s="26">
        <v>21</v>
      </c>
      <c r="K5" s="16" t="s">
        <v>37</v>
      </c>
      <c r="L5" s="26">
        <v>81</v>
      </c>
      <c r="M5" s="27">
        <v>72.875</v>
      </c>
      <c r="N5" s="10">
        <v>3</v>
      </c>
      <c r="O5" s="28" t="s">
        <v>22</v>
      </c>
    </row>
    <row r="6" customHeight="1" spans="1:15">
      <c r="A6" s="16" t="s">
        <v>318</v>
      </c>
      <c r="B6" s="16" t="s">
        <v>314</v>
      </c>
      <c r="C6" s="17" t="s">
        <v>315</v>
      </c>
      <c r="D6" s="18">
        <v>67.5</v>
      </c>
      <c r="E6" s="18">
        <v>58</v>
      </c>
      <c r="F6" s="18">
        <v>125.5</v>
      </c>
      <c r="G6" s="16" t="s">
        <v>20</v>
      </c>
      <c r="H6" s="19">
        <v>1</v>
      </c>
      <c r="I6" s="19" t="s">
        <v>30</v>
      </c>
      <c r="J6" s="26">
        <v>21</v>
      </c>
      <c r="K6" s="16" t="s">
        <v>21</v>
      </c>
      <c r="L6" s="26">
        <v>82.33</v>
      </c>
      <c r="M6" s="27">
        <v>72.54</v>
      </c>
      <c r="N6" s="10">
        <v>4</v>
      </c>
      <c r="O6" s="28" t="s">
        <v>22</v>
      </c>
    </row>
    <row r="7" customHeight="1" spans="1:15">
      <c r="A7" s="16" t="s">
        <v>319</v>
      </c>
      <c r="B7" s="16" t="s">
        <v>314</v>
      </c>
      <c r="C7" s="17" t="s">
        <v>315</v>
      </c>
      <c r="D7" s="18">
        <v>66</v>
      </c>
      <c r="E7" s="18">
        <v>47.5</v>
      </c>
      <c r="F7" s="18">
        <v>113.5</v>
      </c>
      <c r="G7" s="16" t="s">
        <v>20</v>
      </c>
      <c r="H7" s="19">
        <v>1</v>
      </c>
      <c r="I7" s="19" t="s">
        <v>30</v>
      </c>
      <c r="J7" s="26">
        <v>21</v>
      </c>
      <c r="K7" s="16" t="s">
        <v>33</v>
      </c>
      <c r="L7" s="26">
        <v>83</v>
      </c>
      <c r="M7" s="27">
        <v>69.875</v>
      </c>
      <c r="N7" s="10">
        <v>5</v>
      </c>
      <c r="O7" s="28" t="s">
        <v>22</v>
      </c>
    </row>
    <row r="8" customHeight="1" spans="1:15">
      <c r="A8" s="16" t="s">
        <v>320</v>
      </c>
      <c r="B8" s="16" t="s">
        <v>314</v>
      </c>
      <c r="C8" s="17" t="s">
        <v>315</v>
      </c>
      <c r="D8" s="18">
        <v>58.5</v>
      </c>
      <c r="E8" s="18">
        <v>51</v>
      </c>
      <c r="F8" s="18">
        <v>109.5</v>
      </c>
      <c r="G8" s="16" t="s">
        <v>20</v>
      </c>
      <c r="H8" s="19">
        <v>1</v>
      </c>
      <c r="I8" s="19" t="s">
        <v>30</v>
      </c>
      <c r="J8" s="26">
        <v>21</v>
      </c>
      <c r="K8" s="16" t="s">
        <v>28</v>
      </c>
      <c r="L8" s="26">
        <v>85</v>
      </c>
      <c r="M8" s="27">
        <v>69.875</v>
      </c>
      <c r="N8" s="10">
        <v>5</v>
      </c>
      <c r="O8" s="28" t="s">
        <v>22</v>
      </c>
    </row>
    <row r="9" customHeight="1" spans="1:15">
      <c r="A9" s="16" t="s">
        <v>321</v>
      </c>
      <c r="B9" s="16" t="s">
        <v>314</v>
      </c>
      <c r="C9" s="17" t="s">
        <v>315</v>
      </c>
      <c r="D9" s="18">
        <v>67</v>
      </c>
      <c r="E9" s="18">
        <v>60.5</v>
      </c>
      <c r="F9" s="18">
        <v>127.5</v>
      </c>
      <c r="G9" s="16" t="s">
        <v>20</v>
      </c>
      <c r="H9" s="19">
        <v>1</v>
      </c>
      <c r="I9" s="19" t="s">
        <v>101</v>
      </c>
      <c r="J9" s="26">
        <v>21</v>
      </c>
      <c r="K9" s="16" t="s">
        <v>84</v>
      </c>
      <c r="L9" s="26">
        <v>74.67</v>
      </c>
      <c r="M9" s="27">
        <v>69.21</v>
      </c>
      <c r="N9" s="10">
        <v>7</v>
      </c>
      <c r="O9" s="29"/>
    </row>
    <row r="10" customHeight="1" spans="1:15">
      <c r="A10" s="20" t="s">
        <v>322</v>
      </c>
      <c r="B10" s="20" t="s">
        <v>323</v>
      </c>
      <c r="C10" s="21" t="s">
        <v>315</v>
      </c>
      <c r="D10" s="20">
        <v>69.5</v>
      </c>
      <c r="E10" s="20">
        <v>23.5</v>
      </c>
      <c r="F10" s="20">
        <v>93</v>
      </c>
      <c r="G10" s="22" t="s">
        <v>262</v>
      </c>
      <c r="H10" s="9">
        <v>1</v>
      </c>
      <c r="I10" s="9"/>
      <c r="J10" s="26">
        <v>21</v>
      </c>
      <c r="K10" s="20">
        <v>21</v>
      </c>
      <c r="L10" s="10">
        <v>79.33</v>
      </c>
      <c r="M10" s="27">
        <v>62.915</v>
      </c>
      <c r="N10" s="10">
        <v>1</v>
      </c>
      <c r="O10" s="28" t="s">
        <v>57</v>
      </c>
    </row>
    <row r="11" customHeight="1" spans="1:15">
      <c r="A11" s="20" t="s">
        <v>324</v>
      </c>
      <c r="B11" s="20" t="s">
        <v>325</v>
      </c>
      <c r="C11" s="21" t="s">
        <v>315</v>
      </c>
      <c r="D11" s="20">
        <v>47</v>
      </c>
      <c r="E11" s="20">
        <v>51</v>
      </c>
      <c r="F11" s="20">
        <v>98</v>
      </c>
      <c r="G11" s="22" t="s">
        <v>262</v>
      </c>
      <c r="H11" s="9">
        <v>1</v>
      </c>
      <c r="I11" s="9"/>
      <c r="J11" s="26">
        <v>21</v>
      </c>
      <c r="K11" s="20">
        <v>14</v>
      </c>
      <c r="L11" s="10">
        <v>75.67</v>
      </c>
      <c r="M11" s="27">
        <v>62.335</v>
      </c>
      <c r="N11" s="10">
        <v>2</v>
      </c>
      <c r="O11" s="28" t="s">
        <v>57</v>
      </c>
    </row>
    <row r="12" customHeight="1" spans="1:15">
      <c r="A12" s="16" t="s">
        <v>326</v>
      </c>
      <c r="B12" s="16" t="s">
        <v>314</v>
      </c>
      <c r="C12" s="17" t="s">
        <v>315</v>
      </c>
      <c r="D12" s="18">
        <v>59</v>
      </c>
      <c r="E12" s="18">
        <v>51</v>
      </c>
      <c r="F12" s="18">
        <v>110</v>
      </c>
      <c r="G12" s="16" t="s">
        <v>20</v>
      </c>
      <c r="H12" s="19">
        <v>1</v>
      </c>
      <c r="I12" s="19" t="s">
        <v>30</v>
      </c>
      <c r="J12" s="26">
        <v>21</v>
      </c>
      <c r="K12" s="16" t="s">
        <v>82</v>
      </c>
      <c r="L12" s="26">
        <v>82</v>
      </c>
      <c r="M12" s="27">
        <v>68.5</v>
      </c>
      <c r="N12" s="10">
        <v>1</v>
      </c>
      <c r="O12" s="28" t="s">
        <v>78</v>
      </c>
    </row>
    <row r="13" customHeight="1" spans="1:15">
      <c r="A13" s="16" t="s">
        <v>327</v>
      </c>
      <c r="B13" s="16" t="s">
        <v>314</v>
      </c>
      <c r="C13" s="17" t="s">
        <v>315</v>
      </c>
      <c r="D13" s="18">
        <v>55.5</v>
      </c>
      <c r="E13" s="18">
        <v>53</v>
      </c>
      <c r="F13" s="18">
        <v>108.5</v>
      </c>
      <c r="G13" s="16" t="s">
        <v>20</v>
      </c>
      <c r="H13" s="19">
        <v>1</v>
      </c>
      <c r="I13" s="19" t="s">
        <v>30</v>
      </c>
      <c r="J13" s="26">
        <v>21</v>
      </c>
      <c r="K13" s="16" t="s">
        <v>26</v>
      </c>
      <c r="L13" s="26">
        <v>81</v>
      </c>
      <c r="M13" s="27">
        <v>67.625</v>
      </c>
      <c r="N13" s="10">
        <v>2</v>
      </c>
      <c r="O13" s="28" t="s">
        <v>78</v>
      </c>
    </row>
    <row r="14" customHeight="1" spans="1:15">
      <c r="A14" s="16" t="s">
        <v>328</v>
      </c>
      <c r="B14" s="16" t="s">
        <v>314</v>
      </c>
      <c r="C14" s="17" t="s">
        <v>315</v>
      </c>
      <c r="D14" s="18">
        <v>56</v>
      </c>
      <c r="E14" s="18">
        <v>49.5</v>
      </c>
      <c r="F14" s="18">
        <v>105.5</v>
      </c>
      <c r="G14" s="16" t="s">
        <v>20</v>
      </c>
      <c r="H14" s="19">
        <v>1</v>
      </c>
      <c r="I14" s="19" t="s">
        <v>30</v>
      </c>
      <c r="J14" s="26">
        <v>21</v>
      </c>
      <c r="K14" s="16" t="s">
        <v>49</v>
      </c>
      <c r="L14" s="26">
        <v>80</v>
      </c>
      <c r="M14" s="27">
        <v>66.375</v>
      </c>
      <c r="N14" s="10">
        <v>3</v>
      </c>
      <c r="O14" s="28" t="s">
        <v>78</v>
      </c>
    </row>
    <row r="15" customHeight="1" spans="1:15">
      <c r="A15" s="23" t="s">
        <v>329</v>
      </c>
      <c r="B15" s="23" t="s">
        <v>314</v>
      </c>
      <c r="C15" s="20" t="s">
        <v>315</v>
      </c>
      <c r="D15" s="23" t="s">
        <v>330</v>
      </c>
      <c r="E15" s="23" t="s">
        <v>331</v>
      </c>
      <c r="F15" s="24">
        <v>86.5</v>
      </c>
      <c r="G15" s="22" t="s">
        <v>262</v>
      </c>
      <c r="H15" s="24">
        <v>2</v>
      </c>
      <c r="I15" s="24"/>
      <c r="J15" s="26">
        <v>21</v>
      </c>
      <c r="K15" s="10">
        <v>15</v>
      </c>
      <c r="L15" s="10">
        <v>88.67</v>
      </c>
      <c r="M15" s="27">
        <v>65.96</v>
      </c>
      <c r="N15" s="10">
        <v>4</v>
      </c>
      <c r="O15" s="28" t="s">
        <v>78</v>
      </c>
    </row>
    <row r="16" customHeight="1" spans="1:15">
      <c r="A16" s="16" t="s">
        <v>332</v>
      </c>
      <c r="B16" s="16" t="s">
        <v>314</v>
      </c>
      <c r="C16" s="17" t="s">
        <v>315</v>
      </c>
      <c r="D16" s="18">
        <v>48.5</v>
      </c>
      <c r="E16" s="18">
        <v>40</v>
      </c>
      <c r="F16" s="18">
        <v>88.5</v>
      </c>
      <c r="G16" s="16" t="s">
        <v>20</v>
      </c>
      <c r="H16" s="19">
        <v>1</v>
      </c>
      <c r="I16" s="19" t="s">
        <v>30</v>
      </c>
      <c r="J16" s="26">
        <v>21</v>
      </c>
      <c r="K16" s="16" t="s">
        <v>51</v>
      </c>
      <c r="L16" s="26">
        <v>81.33</v>
      </c>
      <c r="M16" s="27">
        <v>62.79</v>
      </c>
      <c r="N16" s="10">
        <v>5</v>
      </c>
      <c r="O16" s="29"/>
    </row>
    <row r="17" customHeight="1" spans="1:15">
      <c r="A17" s="16" t="s">
        <v>333</v>
      </c>
      <c r="B17" s="16" t="s">
        <v>314</v>
      </c>
      <c r="C17" s="17" t="s">
        <v>315</v>
      </c>
      <c r="D17" s="18">
        <v>49.5</v>
      </c>
      <c r="E17" s="18">
        <v>44</v>
      </c>
      <c r="F17" s="18">
        <v>93.5</v>
      </c>
      <c r="G17" s="16" t="s">
        <v>20</v>
      </c>
      <c r="H17" s="19">
        <v>1</v>
      </c>
      <c r="I17" s="19" t="s">
        <v>30</v>
      </c>
      <c r="J17" s="26">
        <v>21</v>
      </c>
      <c r="K17" s="16" t="s">
        <v>80</v>
      </c>
      <c r="L17" s="26">
        <v>78.67</v>
      </c>
      <c r="M17" s="27">
        <v>62.71</v>
      </c>
      <c r="N17" s="10">
        <v>6</v>
      </c>
      <c r="O17" s="29"/>
    </row>
    <row r="18" customHeight="1" spans="1:15">
      <c r="A18" s="20" t="s">
        <v>334</v>
      </c>
      <c r="B18" s="20" t="s">
        <v>335</v>
      </c>
      <c r="C18" s="21" t="s">
        <v>315</v>
      </c>
      <c r="D18" s="20">
        <v>56</v>
      </c>
      <c r="E18" s="20">
        <v>39</v>
      </c>
      <c r="F18" s="20">
        <v>95</v>
      </c>
      <c r="G18" s="22" t="s">
        <v>262</v>
      </c>
      <c r="H18" s="9">
        <v>1</v>
      </c>
      <c r="I18" s="9"/>
      <c r="J18" s="26">
        <v>21</v>
      </c>
      <c r="K18" s="20">
        <v>18</v>
      </c>
      <c r="L18" s="10">
        <v>76.33</v>
      </c>
      <c r="M18" s="27">
        <v>61.915</v>
      </c>
      <c r="N18" s="10">
        <v>7</v>
      </c>
      <c r="O18" s="29"/>
    </row>
    <row r="19" customHeight="1" spans="1:15">
      <c r="A19" s="23" t="s">
        <v>336</v>
      </c>
      <c r="B19" s="23" t="s">
        <v>314</v>
      </c>
      <c r="C19" s="20" t="s">
        <v>315</v>
      </c>
      <c r="D19" s="23" t="s">
        <v>282</v>
      </c>
      <c r="E19" s="23" t="s">
        <v>291</v>
      </c>
      <c r="F19" s="24">
        <v>80</v>
      </c>
      <c r="G19" s="22" t="s">
        <v>262</v>
      </c>
      <c r="H19" s="24">
        <v>2</v>
      </c>
      <c r="I19" s="24"/>
      <c r="J19" s="26">
        <v>21</v>
      </c>
      <c r="K19" s="10">
        <v>5</v>
      </c>
      <c r="L19" s="10">
        <v>83</v>
      </c>
      <c r="M19" s="27">
        <v>61.5</v>
      </c>
      <c r="N19" s="10">
        <v>8</v>
      </c>
      <c r="O19" s="29"/>
    </row>
    <row r="20" customHeight="1" spans="1:15">
      <c r="A20" s="23" t="s">
        <v>337</v>
      </c>
      <c r="B20" s="23" t="s">
        <v>314</v>
      </c>
      <c r="C20" s="20" t="s">
        <v>315</v>
      </c>
      <c r="D20" s="23" t="s">
        <v>281</v>
      </c>
      <c r="E20" s="23" t="s">
        <v>338</v>
      </c>
      <c r="F20" s="24">
        <v>83</v>
      </c>
      <c r="G20" s="22" t="s">
        <v>262</v>
      </c>
      <c r="H20" s="24">
        <v>2</v>
      </c>
      <c r="I20" s="24"/>
      <c r="J20" s="26">
        <v>21</v>
      </c>
      <c r="K20" s="10">
        <v>11</v>
      </c>
      <c r="L20" s="10">
        <v>74.33</v>
      </c>
      <c r="M20" s="27">
        <v>57.915</v>
      </c>
      <c r="N20" s="10">
        <v>9</v>
      </c>
      <c r="O20" s="29"/>
    </row>
    <row r="21" customHeight="1" spans="1:15">
      <c r="A21" s="20" t="s">
        <v>339</v>
      </c>
      <c r="B21" s="20" t="s">
        <v>340</v>
      </c>
      <c r="C21" s="21" t="s">
        <v>315</v>
      </c>
      <c r="D21" s="20">
        <v>41</v>
      </c>
      <c r="E21" s="20">
        <v>39</v>
      </c>
      <c r="F21" s="20">
        <v>80</v>
      </c>
      <c r="G21" s="22" t="s">
        <v>262</v>
      </c>
      <c r="H21" s="9">
        <v>1</v>
      </c>
      <c r="I21" s="9"/>
      <c r="J21" s="26">
        <v>21</v>
      </c>
      <c r="K21" s="20">
        <v>16</v>
      </c>
      <c r="L21" s="10">
        <v>74.33</v>
      </c>
      <c r="M21" s="27">
        <v>57.165</v>
      </c>
      <c r="N21" s="10">
        <v>10</v>
      </c>
      <c r="O21" s="29"/>
    </row>
    <row r="22" customHeight="1" spans="1:15">
      <c r="A22" s="20" t="s">
        <v>341</v>
      </c>
      <c r="B22" s="20" t="s">
        <v>342</v>
      </c>
      <c r="C22" s="21" t="s">
        <v>315</v>
      </c>
      <c r="D22" s="20">
        <v>36.5</v>
      </c>
      <c r="E22" s="20">
        <v>41.5</v>
      </c>
      <c r="F22" s="20">
        <v>78</v>
      </c>
      <c r="G22" s="22" t="s">
        <v>262</v>
      </c>
      <c r="H22" s="9">
        <v>1</v>
      </c>
      <c r="I22" s="9"/>
      <c r="J22" s="26">
        <v>21</v>
      </c>
      <c r="K22" s="20">
        <v>7</v>
      </c>
      <c r="L22" s="10">
        <v>74</v>
      </c>
      <c r="M22" s="27">
        <v>56.5</v>
      </c>
      <c r="N22" s="10">
        <v>11</v>
      </c>
      <c r="O22" s="29"/>
    </row>
  </sheetData>
  <sortState ref="A12:M22">
    <sortCondition ref="M12:M22" descending="1"/>
  </sortState>
  <mergeCells count="1">
    <mergeCell ref="A1:M1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M18" sqref="M3:M18"/>
    </sheetView>
  </sheetViews>
  <sheetFormatPr defaultColWidth="9" defaultRowHeight="13.5"/>
  <cols>
    <col min="1" max="1" width="9" customWidth="1"/>
    <col min="2" max="2" width="12.5" customWidth="1"/>
    <col min="11" max="11" width="9" style="1"/>
    <col min="12" max="13" width="9" style="2"/>
  </cols>
  <sheetData>
    <row r="1" ht="23.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3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8</v>
      </c>
      <c r="H2" s="6" t="s">
        <v>10</v>
      </c>
      <c r="I2" s="6" t="s">
        <v>11</v>
      </c>
      <c r="J2" s="6" t="s">
        <v>12</v>
      </c>
      <c r="K2" s="11" t="s">
        <v>14</v>
      </c>
      <c r="L2" s="6" t="s">
        <v>15</v>
      </c>
      <c r="M2" s="6" t="s">
        <v>16</v>
      </c>
    </row>
    <row r="3" ht="23.1" customHeight="1" spans="1:13">
      <c r="A3" s="7" t="s">
        <v>343</v>
      </c>
      <c r="B3" s="7" t="s">
        <v>344</v>
      </c>
      <c r="C3" s="8" t="s">
        <v>345</v>
      </c>
      <c r="D3" s="7">
        <v>49</v>
      </c>
      <c r="E3" s="7">
        <v>59.5</v>
      </c>
      <c r="F3" s="7">
        <v>108.5</v>
      </c>
      <c r="G3" s="9">
        <v>1</v>
      </c>
      <c r="H3" s="10">
        <v>19</v>
      </c>
      <c r="I3" s="7">
        <v>4</v>
      </c>
      <c r="J3" s="7">
        <v>83</v>
      </c>
      <c r="K3" s="12">
        <v>68.625</v>
      </c>
      <c r="L3" s="13">
        <v>1</v>
      </c>
      <c r="M3" s="14" t="s">
        <v>22</v>
      </c>
    </row>
    <row r="4" ht="23.1" customHeight="1" spans="1:13">
      <c r="A4" s="7" t="s">
        <v>346</v>
      </c>
      <c r="B4" s="7" t="s">
        <v>347</v>
      </c>
      <c r="C4" s="8" t="s">
        <v>345</v>
      </c>
      <c r="D4" s="7">
        <v>51.5</v>
      </c>
      <c r="E4" s="7">
        <v>31</v>
      </c>
      <c r="F4" s="7">
        <v>82.5</v>
      </c>
      <c r="G4" s="9">
        <v>1</v>
      </c>
      <c r="H4" s="10">
        <v>19</v>
      </c>
      <c r="I4" s="7">
        <v>2</v>
      </c>
      <c r="J4" s="7">
        <v>81.67</v>
      </c>
      <c r="K4" s="12">
        <v>61.46</v>
      </c>
      <c r="L4" s="13">
        <v>2</v>
      </c>
      <c r="M4" s="14" t="s">
        <v>22</v>
      </c>
    </row>
    <row r="5" ht="23.1" customHeight="1" spans="1:13">
      <c r="A5" s="7" t="s">
        <v>348</v>
      </c>
      <c r="B5" s="7" t="s">
        <v>349</v>
      </c>
      <c r="C5" s="8" t="s">
        <v>345</v>
      </c>
      <c r="D5" s="7">
        <v>54</v>
      </c>
      <c r="E5" s="7">
        <v>29.5</v>
      </c>
      <c r="F5" s="7">
        <v>83.5</v>
      </c>
      <c r="G5" s="9">
        <v>1</v>
      </c>
      <c r="H5" s="10">
        <v>19</v>
      </c>
      <c r="I5" s="7">
        <v>1</v>
      </c>
      <c r="J5" s="7">
        <v>79.33</v>
      </c>
      <c r="K5" s="12">
        <v>60.54</v>
      </c>
      <c r="L5" s="13">
        <v>3</v>
      </c>
      <c r="M5" s="14" t="s">
        <v>22</v>
      </c>
    </row>
    <row r="6" ht="23.1" customHeight="1" spans="1:13">
      <c r="A6" s="7" t="s">
        <v>350</v>
      </c>
      <c r="B6" s="7" t="s">
        <v>351</v>
      </c>
      <c r="C6" s="8" t="s">
        <v>345</v>
      </c>
      <c r="D6" s="7">
        <v>34.5</v>
      </c>
      <c r="E6" s="7">
        <v>34.5</v>
      </c>
      <c r="F6" s="7">
        <v>69</v>
      </c>
      <c r="G6" s="9">
        <v>1</v>
      </c>
      <c r="H6" s="10">
        <v>19</v>
      </c>
      <c r="I6" s="7">
        <v>3</v>
      </c>
      <c r="J6" s="7">
        <v>81</v>
      </c>
      <c r="K6" s="12">
        <v>57.75</v>
      </c>
      <c r="L6" s="13">
        <v>4</v>
      </c>
      <c r="M6" s="14" t="s">
        <v>22</v>
      </c>
    </row>
    <row r="7" ht="23.1" customHeight="1" spans="1:13">
      <c r="A7" s="7" t="s">
        <v>352</v>
      </c>
      <c r="B7" s="7" t="s">
        <v>353</v>
      </c>
      <c r="C7" s="8" t="s">
        <v>354</v>
      </c>
      <c r="D7" s="7">
        <v>72.5</v>
      </c>
      <c r="E7" s="7">
        <v>69.5</v>
      </c>
      <c r="F7" s="7">
        <v>142</v>
      </c>
      <c r="G7" s="9">
        <v>1</v>
      </c>
      <c r="H7" s="10">
        <v>19</v>
      </c>
      <c r="I7" s="7">
        <v>4</v>
      </c>
      <c r="J7" s="7">
        <v>84.33</v>
      </c>
      <c r="K7" s="12">
        <v>77.665</v>
      </c>
      <c r="L7" s="13">
        <v>1</v>
      </c>
      <c r="M7" s="14" t="s">
        <v>22</v>
      </c>
    </row>
    <row r="8" ht="23.1" customHeight="1" spans="1:13">
      <c r="A8" s="7" t="s">
        <v>355</v>
      </c>
      <c r="B8" s="7" t="s">
        <v>356</v>
      </c>
      <c r="C8" s="8" t="s">
        <v>354</v>
      </c>
      <c r="D8" s="7">
        <v>50.5</v>
      </c>
      <c r="E8" s="7">
        <v>81.5</v>
      </c>
      <c r="F8" s="7">
        <v>132</v>
      </c>
      <c r="G8" s="9">
        <v>1</v>
      </c>
      <c r="H8" s="10">
        <v>19</v>
      </c>
      <c r="I8" s="7">
        <v>1</v>
      </c>
      <c r="J8" s="7">
        <v>83.67</v>
      </c>
      <c r="K8" s="12">
        <v>74.835</v>
      </c>
      <c r="L8" s="13">
        <v>2</v>
      </c>
      <c r="M8" s="14" t="s">
        <v>22</v>
      </c>
    </row>
    <row r="9" ht="23.1" customHeight="1" spans="1:13">
      <c r="A9" s="7" t="s">
        <v>357</v>
      </c>
      <c r="B9" s="7" t="s">
        <v>358</v>
      </c>
      <c r="C9" s="8" t="s">
        <v>354</v>
      </c>
      <c r="D9" s="7">
        <v>53.5</v>
      </c>
      <c r="E9" s="7">
        <v>74</v>
      </c>
      <c r="F9" s="7">
        <v>127.5</v>
      </c>
      <c r="G9" s="9">
        <v>1</v>
      </c>
      <c r="H9" s="10">
        <v>19</v>
      </c>
      <c r="I9" s="7">
        <v>3</v>
      </c>
      <c r="J9" s="7">
        <v>84.33</v>
      </c>
      <c r="K9" s="12">
        <v>74.04</v>
      </c>
      <c r="L9" s="13">
        <v>3</v>
      </c>
      <c r="M9" s="14" t="s">
        <v>22</v>
      </c>
    </row>
    <row r="10" ht="23.1" customHeight="1" spans="1:13">
      <c r="A10" s="7" t="s">
        <v>359</v>
      </c>
      <c r="B10" s="7" t="s">
        <v>360</v>
      </c>
      <c r="C10" s="8" t="s">
        <v>354</v>
      </c>
      <c r="D10" s="7">
        <v>51.5</v>
      </c>
      <c r="E10" s="7">
        <v>77</v>
      </c>
      <c r="F10" s="7">
        <v>128.5</v>
      </c>
      <c r="G10" s="9">
        <v>1</v>
      </c>
      <c r="H10" s="10">
        <v>19</v>
      </c>
      <c r="I10" s="7">
        <v>2</v>
      </c>
      <c r="J10" s="7">
        <v>83.33</v>
      </c>
      <c r="K10" s="12">
        <v>73.79</v>
      </c>
      <c r="L10" s="13">
        <v>4</v>
      </c>
      <c r="M10" s="14" t="s">
        <v>22</v>
      </c>
    </row>
    <row r="11" ht="23.1" customHeight="1" spans="1:13">
      <c r="A11" s="7" t="s">
        <v>361</v>
      </c>
      <c r="B11" s="7" t="s">
        <v>362</v>
      </c>
      <c r="C11" s="8" t="s">
        <v>363</v>
      </c>
      <c r="D11" s="7">
        <v>50.5</v>
      </c>
      <c r="E11" s="7">
        <v>74</v>
      </c>
      <c r="F11" s="7">
        <v>124.5</v>
      </c>
      <c r="G11" s="9">
        <v>1</v>
      </c>
      <c r="H11" s="9">
        <v>19</v>
      </c>
      <c r="I11" s="7">
        <v>4</v>
      </c>
      <c r="J11" s="7">
        <v>80.33</v>
      </c>
      <c r="K11" s="12">
        <v>71.29</v>
      </c>
      <c r="L11" s="13">
        <v>1</v>
      </c>
      <c r="M11" s="14" t="s">
        <v>22</v>
      </c>
    </row>
    <row r="12" ht="23.1" customHeight="1" spans="1:13">
      <c r="A12" s="7" t="s">
        <v>364</v>
      </c>
      <c r="B12" s="7" t="s">
        <v>365</v>
      </c>
      <c r="C12" s="8" t="s">
        <v>363</v>
      </c>
      <c r="D12" s="7">
        <v>51.5</v>
      </c>
      <c r="E12" s="7">
        <v>52</v>
      </c>
      <c r="F12" s="7">
        <v>103.5</v>
      </c>
      <c r="G12" s="9">
        <v>1</v>
      </c>
      <c r="H12" s="9">
        <v>19</v>
      </c>
      <c r="I12" s="7">
        <v>8</v>
      </c>
      <c r="J12" s="7">
        <v>83</v>
      </c>
      <c r="K12" s="12">
        <v>67.375</v>
      </c>
      <c r="L12" s="13">
        <v>2</v>
      </c>
      <c r="M12" s="14" t="s">
        <v>22</v>
      </c>
    </row>
    <row r="13" ht="23.1" customHeight="1" spans="1:13">
      <c r="A13" s="7" t="s">
        <v>366</v>
      </c>
      <c r="B13" s="7" t="s">
        <v>367</v>
      </c>
      <c r="C13" s="8" t="s">
        <v>363</v>
      </c>
      <c r="D13" s="7">
        <v>53.5</v>
      </c>
      <c r="E13" s="7">
        <v>47</v>
      </c>
      <c r="F13" s="7">
        <v>100.5</v>
      </c>
      <c r="G13" s="9">
        <v>1</v>
      </c>
      <c r="H13" s="9">
        <v>19</v>
      </c>
      <c r="I13" s="7">
        <v>6</v>
      </c>
      <c r="J13" s="7">
        <v>84</v>
      </c>
      <c r="K13" s="12">
        <v>67.125</v>
      </c>
      <c r="L13" s="13">
        <v>3</v>
      </c>
      <c r="M13" s="14" t="s">
        <v>22</v>
      </c>
    </row>
    <row r="14" ht="23.1" customHeight="1" spans="1:13">
      <c r="A14" s="7" t="s">
        <v>368</v>
      </c>
      <c r="B14" s="7" t="s">
        <v>369</v>
      </c>
      <c r="C14" s="8" t="s">
        <v>363</v>
      </c>
      <c r="D14" s="7">
        <v>44.5</v>
      </c>
      <c r="E14" s="7">
        <v>65</v>
      </c>
      <c r="F14" s="7">
        <v>109.5</v>
      </c>
      <c r="G14" s="9">
        <v>1</v>
      </c>
      <c r="H14" s="9">
        <v>19</v>
      </c>
      <c r="I14" s="7">
        <v>3</v>
      </c>
      <c r="J14" s="7">
        <v>79.33</v>
      </c>
      <c r="K14" s="12">
        <v>67.04</v>
      </c>
      <c r="L14" s="13">
        <v>4</v>
      </c>
      <c r="M14" s="14" t="s">
        <v>22</v>
      </c>
    </row>
    <row r="15" ht="23.1" customHeight="1" spans="1:13">
      <c r="A15" s="7" t="s">
        <v>370</v>
      </c>
      <c r="B15" s="7" t="s">
        <v>371</v>
      </c>
      <c r="C15" s="8" t="s">
        <v>363</v>
      </c>
      <c r="D15" s="7">
        <v>57.5</v>
      </c>
      <c r="E15" s="7">
        <v>54.5</v>
      </c>
      <c r="F15" s="7">
        <v>112</v>
      </c>
      <c r="G15" s="9">
        <v>1</v>
      </c>
      <c r="H15" s="9">
        <v>19</v>
      </c>
      <c r="I15" s="7">
        <v>5</v>
      </c>
      <c r="J15" s="7">
        <v>78</v>
      </c>
      <c r="K15" s="12">
        <v>67</v>
      </c>
      <c r="L15" s="13">
        <v>5</v>
      </c>
      <c r="M15" s="14" t="s">
        <v>22</v>
      </c>
    </row>
    <row r="16" ht="23.1" customHeight="1" spans="1:13">
      <c r="A16" s="7" t="s">
        <v>372</v>
      </c>
      <c r="B16" s="7" t="s">
        <v>373</v>
      </c>
      <c r="C16" s="8" t="s">
        <v>363</v>
      </c>
      <c r="D16" s="7">
        <v>49.5</v>
      </c>
      <c r="E16" s="7">
        <v>52</v>
      </c>
      <c r="F16" s="7">
        <v>101.5</v>
      </c>
      <c r="G16" s="9">
        <v>1</v>
      </c>
      <c r="H16" s="9">
        <v>19</v>
      </c>
      <c r="I16" s="7">
        <v>1</v>
      </c>
      <c r="J16" s="7">
        <v>83</v>
      </c>
      <c r="K16" s="12">
        <v>66.875</v>
      </c>
      <c r="L16" s="13">
        <v>6</v>
      </c>
      <c r="M16" s="14" t="s">
        <v>22</v>
      </c>
    </row>
    <row r="17" ht="23.1" customHeight="1" spans="1:13">
      <c r="A17" s="7" t="s">
        <v>374</v>
      </c>
      <c r="B17" s="7" t="s">
        <v>375</v>
      </c>
      <c r="C17" s="8" t="s">
        <v>363</v>
      </c>
      <c r="D17" s="7">
        <v>40.5</v>
      </c>
      <c r="E17" s="7">
        <v>60.5</v>
      </c>
      <c r="F17" s="7">
        <v>101</v>
      </c>
      <c r="G17" s="9">
        <v>1</v>
      </c>
      <c r="H17" s="9">
        <v>19</v>
      </c>
      <c r="I17" s="7">
        <v>7</v>
      </c>
      <c r="J17" s="7">
        <v>78.33</v>
      </c>
      <c r="K17" s="12">
        <v>64.415</v>
      </c>
      <c r="L17" s="13">
        <v>7</v>
      </c>
      <c r="M17" s="14" t="s">
        <v>22</v>
      </c>
    </row>
    <row r="18" ht="23.1" customHeight="1" spans="1:13">
      <c r="A18" s="7" t="s">
        <v>376</v>
      </c>
      <c r="B18" s="7" t="s">
        <v>377</v>
      </c>
      <c r="C18" s="8" t="s">
        <v>363</v>
      </c>
      <c r="D18" s="7">
        <v>50.5</v>
      </c>
      <c r="E18" s="7">
        <v>52</v>
      </c>
      <c r="F18" s="7">
        <v>102.5</v>
      </c>
      <c r="G18" s="9">
        <v>1</v>
      </c>
      <c r="H18" s="9">
        <v>19</v>
      </c>
      <c r="I18" s="7">
        <v>2</v>
      </c>
      <c r="J18" s="7">
        <v>75.67</v>
      </c>
      <c r="K18" s="12">
        <v>63.46</v>
      </c>
      <c r="L18" s="13">
        <v>8</v>
      </c>
      <c r="M18" s="14" t="s">
        <v>22</v>
      </c>
    </row>
    <row r="19" ht="23.1" customHeight="1" spans="1:13">
      <c r="A19" s="7" t="s">
        <v>378</v>
      </c>
      <c r="B19" s="7" t="s">
        <v>379</v>
      </c>
      <c r="C19" s="8" t="s">
        <v>380</v>
      </c>
      <c r="D19" s="7">
        <v>64</v>
      </c>
      <c r="E19" s="7">
        <v>54</v>
      </c>
      <c r="F19" s="7">
        <v>118</v>
      </c>
      <c r="G19" s="9">
        <v>1</v>
      </c>
      <c r="H19" s="10">
        <v>19</v>
      </c>
      <c r="I19" s="7">
        <v>1</v>
      </c>
      <c r="J19" s="7">
        <v>76.67</v>
      </c>
      <c r="K19" s="12">
        <v>67.835</v>
      </c>
      <c r="L19" s="13">
        <v>1</v>
      </c>
      <c r="M19" s="14" t="s">
        <v>22</v>
      </c>
    </row>
    <row r="20" ht="23.1" customHeight="1" spans="1:13">
      <c r="A20" s="7" t="s">
        <v>381</v>
      </c>
      <c r="B20" s="7" t="s">
        <v>382</v>
      </c>
      <c r="C20" s="8" t="s">
        <v>380</v>
      </c>
      <c r="D20" s="7">
        <v>44.5</v>
      </c>
      <c r="E20" s="7">
        <v>55</v>
      </c>
      <c r="F20" s="7">
        <v>99.5</v>
      </c>
      <c r="G20" s="9">
        <v>1</v>
      </c>
      <c r="H20" s="10">
        <v>19</v>
      </c>
      <c r="I20" s="7">
        <v>2</v>
      </c>
      <c r="J20" s="7">
        <v>84.67</v>
      </c>
      <c r="K20" s="12">
        <v>67.21</v>
      </c>
      <c r="L20" s="13">
        <v>2</v>
      </c>
      <c r="M20" s="13"/>
    </row>
    <row r="21" ht="23.1" customHeight="1" spans="1:13">
      <c r="A21" s="7" t="s">
        <v>383</v>
      </c>
      <c r="B21" s="7" t="s">
        <v>384</v>
      </c>
      <c r="C21" s="8" t="s">
        <v>380</v>
      </c>
      <c r="D21" s="7">
        <v>48.5</v>
      </c>
      <c r="E21" s="7">
        <v>51</v>
      </c>
      <c r="F21" s="7">
        <v>99.5</v>
      </c>
      <c r="G21" s="9">
        <v>1</v>
      </c>
      <c r="H21" s="10">
        <v>19</v>
      </c>
      <c r="I21" s="7">
        <v>3</v>
      </c>
      <c r="J21" s="7">
        <v>81.5</v>
      </c>
      <c r="K21" s="12">
        <v>65.625</v>
      </c>
      <c r="L21" s="13">
        <v>3</v>
      </c>
      <c r="M21" s="13"/>
    </row>
    <row r="22" ht="23.1" customHeight="1" spans="1:13">
      <c r="A22" s="7" t="s">
        <v>385</v>
      </c>
      <c r="B22" s="7" t="s">
        <v>386</v>
      </c>
      <c r="C22" s="8" t="s">
        <v>387</v>
      </c>
      <c r="D22" s="7">
        <v>51</v>
      </c>
      <c r="E22" s="7">
        <v>54</v>
      </c>
      <c r="F22" s="7">
        <v>105</v>
      </c>
      <c r="G22" s="9">
        <v>1</v>
      </c>
      <c r="H22" s="10">
        <v>19</v>
      </c>
      <c r="I22" s="7">
        <v>1</v>
      </c>
      <c r="J22" s="7">
        <v>77</v>
      </c>
      <c r="K22" s="12">
        <v>64.75</v>
      </c>
      <c r="L22" s="13">
        <v>1</v>
      </c>
      <c r="M22" s="14" t="s">
        <v>22</v>
      </c>
    </row>
    <row r="23" ht="23.1" customHeight="1" spans="1:13">
      <c r="A23" s="7" t="s">
        <v>388</v>
      </c>
      <c r="B23" s="7" t="s">
        <v>389</v>
      </c>
      <c r="C23" s="8" t="s">
        <v>387</v>
      </c>
      <c r="D23" s="7">
        <v>37.5</v>
      </c>
      <c r="E23" s="7">
        <v>34</v>
      </c>
      <c r="F23" s="7">
        <v>71.5</v>
      </c>
      <c r="G23" s="9">
        <v>1</v>
      </c>
      <c r="H23" s="10">
        <v>19</v>
      </c>
      <c r="I23" s="7">
        <v>2</v>
      </c>
      <c r="J23" s="7">
        <v>74.33</v>
      </c>
      <c r="K23" s="12">
        <v>55.04</v>
      </c>
      <c r="L23" s="13">
        <v>2</v>
      </c>
      <c r="M23" s="13"/>
    </row>
  </sheetData>
  <mergeCells count="1">
    <mergeCell ref="A1:K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N3" sqref="N3:O3"/>
    </sheetView>
  </sheetViews>
  <sheetFormatPr defaultColWidth="9" defaultRowHeight="13.5"/>
  <cols>
    <col min="1" max="1" width="9" customWidth="1"/>
    <col min="2" max="2" width="16.5" customWidth="1"/>
  </cols>
  <sheetData>
    <row r="1" ht="22.5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6"/>
      <c r="K1" s="37"/>
      <c r="L1" s="37"/>
      <c r="M1" s="37"/>
    </row>
    <row r="2" ht="9" customHeight="1" spans="1:13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40"/>
    </row>
    <row r="3" ht="33" customHeight="1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5" t="s">
        <v>9</v>
      </c>
      <c r="J3" s="44" t="s">
        <v>10</v>
      </c>
      <c r="K3" s="44" t="s">
        <v>11</v>
      </c>
      <c r="L3" s="44" t="s">
        <v>12</v>
      </c>
      <c r="M3" s="44" t="s">
        <v>14</v>
      </c>
      <c r="N3" s="6" t="s">
        <v>15</v>
      </c>
      <c r="O3" s="6" t="s">
        <v>16</v>
      </c>
    </row>
    <row r="4" ht="27.95" customHeight="1" spans="1:15">
      <c r="A4" s="16" t="s">
        <v>97</v>
      </c>
      <c r="B4" s="16" t="s">
        <v>98</v>
      </c>
      <c r="C4" s="17" t="s">
        <v>99</v>
      </c>
      <c r="D4" s="18">
        <v>67.5</v>
      </c>
      <c r="E4" s="18">
        <v>80.5</v>
      </c>
      <c r="F4" s="18">
        <v>148</v>
      </c>
      <c r="G4" s="16" t="s">
        <v>100</v>
      </c>
      <c r="H4" s="19">
        <v>1</v>
      </c>
      <c r="I4" s="19" t="s">
        <v>101</v>
      </c>
      <c r="J4" s="10">
        <v>13</v>
      </c>
      <c r="K4" s="16" t="s">
        <v>21</v>
      </c>
      <c r="L4" s="26">
        <v>83</v>
      </c>
      <c r="M4" s="12">
        <f t="shared" ref="M4:M15" si="0">F4/4+L4/2</f>
        <v>78.5</v>
      </c>
      <c r="N4" s="10">
        <v>1</v>
      </c>
      <c r="O4" s="51" t="s">
        <v>22</v>
      </c>
    </row>
    <row r="5" ht="27.95" customHeight="1" spans="1:15">
      <c r="A5" s="16" t="s">
        <v>102</v>
      </c>
      <c r="B5" s="16" t="s">
        <v>98</v>
      </c>
      <c r="C5" s="17" t="s">
        <v>99</v>
      </c>
      <c r="D5" s="18">
        <v>72.5</v>
      </c>
      <c r="E5" s="18">
        <v>74</v>
      </c>
      <c r="F5" s="18">
        <v>146.5</v>
      </c>
      <c r="G5" s="16" t="s">
        <v>100</v>
      </c>
      <c r="H5" s="19">
        <v>1</v>
      </c>
      <c r="I5" s="19" t="s">
        <v>30</v>
      </c>
      <c r="J5" s="10">
        <v>13</v>
      </c>
      <c r="K5" s="16" t="s">
        <v>47</v>
      </c>
      <c r="L5" s="26">
        <v>83.67</v>
      </c>
      <c r="M5" s="12">
        <f t="shared" si="0"/>
        <v>78.46</v>
      </c>
      <c r="N5" s="10">
        <v>2</v>
      </c>
      <c r="O5" s="51" t="s">
        <v>22</v>
      </c>
    </row>
    <row r="6" ht="27.95" customHeight="1" spans="1:15">
      <c r="A6" s="16" t="s">
        <v>103</v>
      </c>
      <c r="B6" s="16" t="s">
        <v>98</v>
      </c>
      <c r="C6" s="17" t="s">
        <v>99</v>
      </c>
      <c r="D6" s="18">
        <v>53</v>
      </c>
      <c r="E6" s="18">
        <v>84</v>
      </c>
      <c r="F6" s="18">
        <v>137</v>
      </c>
      <c r="G6" s="16" t="s">
        <v>100</v>
      </c>
      <c r="H6" s="19">
        <v>1</v>
      </c>
      <c r="I6" s="19" t="s">
        <v>30</v>
      </c>
      <c r="J6" s="10">
        <v>13</v>
      </c>
      <c r="K6" s="16" t="s">
        <v>31</v>
      </c>
      <c r="L6" s="26">
        <v>86</v>
      </c>
      <c r="M6" s="12">
        <f t="shared" si="0"/>
        <v>77.25</v>
      </c>
      <c r="N6" s="10">
        <v>3</v>
      </c>
      <c r="O6" s="51" t="s">
        <v>22</v>
      </c>
    </row>
    <row r="7" ht="27.95" customHeight="1" spans="1:15">
      <c r="A7" s="16" t="s">
        <v>104</v>
      </c>
      <c r="B7" s="16" t="s">
        <v>98</v>
      </c>
      <c r="C7" s="17" t="s">
        <v>99</v>
      </c>
      <c r="D7" s="18">
        <v>52.5</v>
      </c>
      <c r="E7" s="18">
        <v>74.5</v>
      </c>
      <c r="F7" s="18">
        <v>127</v>
      </c>
      <c r="G7" s="16" t="s">
        <v>100</v>
      </c>
      <c r="H7" s="19">
        <v>1</v>
      </c>
      <c r="I7" s="19" t="s">
        <v>101</v>
      </c>
      <c r="J7" s="10">
        <v>13</v>
      </c>
      <c r="K7" s="16" t="s">
        <v>49</v>
      </c>
      <c r="L7" s="26">
        <v>84.33</v>
      </c>
      <c r="M7" s="12">
        <f t="shared" si="0"/>
        <v>73.915</v>
      </c>
      <c r="N7" s="10">
        <v>4</v>
      </c>
      <c r="O7" s="51" t="s">
        <v>22</v>
      </c>
    </row>
    <row r="8" ht="27.95" customHeight="1" spans="1:15">
      <c r="A8" s="16" t="s">
        <v>105</v>
      </c>
      <c r="B8" s="16" t="s">
        <v>98</v>
      </c>
      <c r="C8" s="17" t="s">
        <v>99</v>
      </c>
      <c r="D8" s="18">
        <v>46.5</v>
      </c>
      <c r="E8" s="18">
        <v>74.5</v>
      </c>
      <c r="F8" s="18">
        <v>121</v>
      </c>
      <c r="G8" s="16" t="s">
        <v>100</v>
      </c>
      <c r="H8" s="19">
        <v>1</v>
      </c>
      <c r="I8" s="19" t="s">
        <v>30</v>
      </c>
      <c r="J8" s="10">
        <v>13</v>
      </c>
      <c r="K8" s="16" t="s">
        <v>51</v>
      </c>
      <c r="L8" s="26">
        <v>78</v>
      </c>
      <c r="M8" s="12">
        <f t="shared" si="0"/>
        <v>69.25</v>
      </c>
      <c r="N8" s="10">
        <v>5</v>
      </c>
      <c r="O8" s="51" t="s">
        <v>22</v>
      </c>
    </row>
    <row r="9" ht="27.95" customHeight="1" spans="1:15">
      <c r="A9" s="16" t="s">
        <v>106</v>
      </c>
      <c r="B9" s="16" t="s">
        <v>98</v>
      </c>
      <c r="C9" s="17" t="s">
        <v>99</v>
      </c>
      <c r="D9" s="18">
        <v>53.5</v>
      </c>
      <c r="E9" s="18">
        <v>73</v>
      </c>
      <c r="F9" s="18">
        <v>126.5</v>
      </c>
      <c r="G9" s="16" t="s">
        <v>100</v>
      </c>
      <c r="H9" s="19">
        <v>1</v>
      </c>
      <c r="I9" s="19" t="s">
        <v>30</v>
      </c>
      <c r="J9" s="10">
        <v>13</v>
      </c>
      <c r="K9" s="16" t="s">
        <v>53</v>
      </c>
      <c r="L9" s="26">
        <v>75</v>
      </c>
      <c r="M9" s="12">
        <f t="shared" si="0"/>
        <v>69.125</v>
      </c>
      <c r="N9" s="10">
        <v>6</v>
      </c>
      <c r="O9" s="51" t="s">
        <v>22</v>
      </c>
    </row>
    <row r="10" ht="27.95" customHeight="1" spans="1:15">
      <c r="A10" s="16" t="s">
        <v>107</v>
      </c>
      <c r="B10" s="16" t="s">
        <v>98</v>
      </c>
      <c r="C10" s="17" t="s">
        <v>99</v>
      </c>
      <c r="D10" s="18">
        <v>68</v>
      </c>
      <c r="E10" s="18">
        <v>61.5</v>
      </c>
      <c r="F10" s="18">
        <v>129.5</v>
      </c>
      <c r="G10" s="16" t="s">
        <v>100</v>
      </c>
      <c r="H10" s="19">
        <v>1</v>
      </c>
      <c r="I10" s="19" t="s">
        <v>30</v>
      </c>
      <c r="J10" s="10">
        <v>13</v>
      </c>
      <c r="K10" s="16" t="s">
        <v>82</v>
      </c>
      <c r="L10" s="26">
        <v>71.33</v>
      </c>
      <c r="M10" s="12">
        <f t="shared" si="0"/>
        <v>68.04</v>
      </c>
      <c r="N10" s="10">
        <v>7</v>
      </c>
      <c r="O10" s="51" t="s">
        <v>22</v>
      </c>
    </row>
    <row r="11" ht="27.95" customHeight="1" spans="1:15">
      <c r="A11" s="16" t="s">
        <v>108</v>
      </c>
      <c r="B11" s="16" t="s">
        <v>98</v>
      </c>
      <c r="C11" s="17" t="s">
        <v>99</v>
      </c>
      <c r="D11" s="18">
        <v>50</v>
      </c>
      <c r="E11" s="18">
        <v>59</v>
      </c>
      <c r="F11" s="18">
        <v>109</v>
      </c>
      <c r="G11" s="16" t="s">
        <v>100</v>
      </c>
      <c r="H11" s="19">
        <v>1</v>
      </c>
      <c r="I11" s="19" t="s">
        <v>30</v>
      </c>
      <c r="J11" s="10">
        <v>13</v>
      </c>
      <c r="K11" s="16" t="s">
        <v>86</v>
      </c>
      <c r="L11" s="26">
        <v>74</v>
      </c>
      <c r="M11" s="12">
        <f t="shared" si="0"/>
        <v>64.25</v>
      </c>
      <c r="N11" s="10">
        <v>8</v>
      </c>
      <c r="O11" s="51" t="s">
        <v>22</v>
      </c>
    </row>
    <row r="12" ht="27.95" customHeight="1" spans="1:15">
      <c r="A12" s="20" t="s">
        <v>109</v>
      </c>
      <c r="B12" s="20" t="s">
        <v>110</v>
      </c>
      <c r="C12" s="21" t="s">
        <v>99</v>
      </c>
      <c r="D12" s="20">
        <v>61</v>
      </c>
      <c r="E12" s="20">
        <v>80</v>
      </c>
      <c r="F12" s="20">
        <v>141</v>
      </c>
      <c r="G12" s="22" t="s">
        <v>56</v>
      </c>
      <c r="H12" s="9">
        <v>1</v>
      </c>
      <c r="I12" s="9"/>
      <c r="J12" s="10">
        <v>13</v>
      </c>
      <c r="K12" s="20">
        <v>9</v>
      </c>
      <c r="L12" s="10">
        <v>74.67</v>
      </c>
      <c r="M12" s="12">
        <f t="shared" si="0"/>
        <v>72.585</v>
      </c>
      <c r="N12" s="10">
        <v>1</v>
      </c>
      <c r="O12" s="51" t="s">
        <v>22</v>
      </c>
    </row>
    <row r="13" ht="27.95" customHeight="1" spans="1:15">
      <c r="A13" s="20" t="s">
        <v>111</v>
      </c>
      <c r="B13" s="20" t="s">
        <v>112</v>
      </c>
      <c r="C13" s="21" t="s">
        <v>99</v>
      </c>
      <c r="D13" s="20">
        <v>41</v>
      </c>
      <c r="E13" s="20">
        <v>75</v>
      </c>
      <c r="F13" s="20">
        <v>116</v>
      </c>
      <c r="G13" s="22" t="s">
        <v>56</v>
      </c>
      <c r="H13" s="9">
        <v>1</v>
      </c>
      <c r="I13" s="9"/>
      <c r="J13" s="10">
        <v>13</v>
      </c>
      <c r="K13" s="20">
        <v>2</v>
      </c>
      <c r="L13" s="10">
        <v>84.67</v>
      </c>
      <c r="M13" s="12">
        <f t="shared" si="0"/>
        <v>71.335</v>
      </c>
      <c r="N13" s="10">
        <v>2</v>
      </c>
      <c r="O13" s="51" t="s">
        <v>22</v>
      </c>
    </row>
    <row r="14" ht="27.95" customHeight="1" spans="1:15">
      <c r="A14" s="20" t="s">
        <v>113</v>
      </c>
      <c r="B14" s="20" t="s">
        <v>114</v>
      </c>
      <c r="C14" s="21" t="s">
        <v>99</v>
      </c>
      <c r="D14" s="20">
        <v>57.5</v>
      </c>
      <c r="E14" s="20">
        <v>71.5</v>
      </c>
      <c r="F14" s="20">
        <v>129</v>
      </c>
      <c r="G14" s="22" t="s">
        <v>56</v>
      </c>
      <c r="H14" s="9">
        <v>1</v>
      </c>
      <c r="I14" s="9"/>
      <c r="J14" s="10">
        <v>13</v>
      </c>
      <c r="K14" s="20">
        <v>6</v>
      </c>
      <c r="L14" s="10">
        <v>74.33</v>
      </c>
      <c r="M14" s="12">
        <f t="shared" si="0"/>
        <v>69.415</v>
      </c>
      <c r="N14" s="10">
        <v>3</v>
      </c>
      <c r="O14" s="51" t="s">
        <v>22</v>
      </c>
    </row>
    <row r="15" ht="27.95" customHeight="1" spans="1:15">
      <c r="A15" s="20" t="s">
        <v>115</v>
      </c>
      <c r="B15" s="20" t="s">
        <v>116</v>
      </c>
      <c r="C15" s="21" t="s">
        <v>99</v>
      </c>
      <c r="D15" s="20">
        <v>39</v>
      </c>
      <c r="E15" s="20">
        <v>63.5</v>
      </c>
      <c r="F15" s="20">
        <v>102.5</v>
      </c>
      <c r="G15" s="22" t="s">
        <v>56</v>
      </c>
      <c r="H15" s="9">
        <v>1</v>
      </c>
      <c r="I15" s="9"/>
      <c r="J15" s="10">
        <v>13</v>
      </c>
      <c r="K15" s="20">
        <v>7</v>
      </c>
      <c r="L15" s="10">
        <v>74</v>
      </c>
      <c r="M15" s="12">
        <f t="shared" si="0"/>
        <v>62.625</v>
      </c>
      <c r="N15" s="10">
        <v>4</v>
      </c>
      <c r="O15" s="51" t="s">
        <v>22</v>
      </c>
    </row>
  </sheetData>
  <sortState ref="A4:M15">
    <sortCondition ref="G4:G15" descending="1"/>
    <sortCondition ref="M4:M15" descending="1"/>
  </sortState>
  <mergeCells count="2">
    <mergeCell ref="A1:M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workbookViewId="0">
      <selection activeCell="O3" sqref="O3:P3"/>
    </sheetView>
  </sheetViews>
  <sheetFormatPr defaultColWidth="9" defaultRowHeight="13.5"/>
  <cols>
    <col min="1" max="1" width="9" customWidth="1"/>
    <col min="2" max="2" width="13.375" customWidth="1"/>
    <col min="13" max="14" width="9" style="1"/>
  </cols>
  <sheetData>
    <row r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68"/>
      <c r="K1" s="39"/>
      <c r="L1" s="39"/>
      <c r="M1" s="39"/>
      <c r="N1" s="39"/>
    </row>
    <row r="2" spans="1:14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69"/>
      <c r="N2" s="69"/>
    </row>
    <row r="3" ht="23.1" customHeight="1" spans="1:16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96</v>
      </c>
      <c r="H3" s="54" t="s">
        <v>8</v>
      </c>
      <c r="I3" s="54" t="s">
        <v>9</v>
      </c>
      <c r="J3" s="53" t="s">
        <v>10</v>
      </c>
      <c r="K3" s="53" t="s">
        <v>11</v>
      </c>
      <c r="L3" s="53" t="s">
        <v>12</v>
      </c>
      <c r="M3" s="70" t="s">
        <v>13</v>
      </c>
      <c r="N3" s="70" t="s">
        <v>14</v>
      </c>
      <c r="O3" s="6" t="s">
        <v>15</v>
      </c>
      <c r="P3" s="6" t="s">
        <v>16</v>
      </c>
    </row>
    <row r="4" ht="23.1" customHeight="1" spans="1:16">
      <c r="A4" s="55" t="s">
        <v>117</v>
      </c>
      <c r="B4" s="55" t="s">
        <v>118</v>
      </c>
      <c r="C4" s="56" t="s">
        <v>119</v>
      </c>
      <c r="D4" s="57">
        <v>80.5</v>
      </c>
      <c r="E4" s="57">
        <v>72</v>
      </c>
      <c r="F4" s="57">
        <v>152.5</v>
      </c>
      <c r="G4" s="55" t="s">
        <v>100</v>
      </c>
      <c r="H4" s="58">
        <v>1</v>
      </c>
      <c r="I4" s="58"/>
      <c r="J4" s="65">
        <v>14</v>
      </c>
      <c r="K4" s="55" t="s">
        <v>86</v>
      </c>
      <c r="L4" s="71">
        <v>89</v>
      </c>
      <c r="M4" s="72">
        <f t="shared" ref="M4:M17" si="0">81.63/81.79*L4</f>
        <v>88.8258955862575</v>
      </c>
      <c r="N4" s="73">
        <f t="shared" ref="N4:N7" si="1">F4/4+M4/2</f>
        <v>82.5379477931287</v>
      </c>
      <c r="O4" s="10">
        <v>1</v>
      </c>
      <c r="P4" s="51" t="s">
        <v>22</v>
      </c>
    </row>
    <row r="5" ht="23.1" customHeight="1" spans="1:16">
      <c r="A5" s="55" t="s">
        <v>120</v>
      </c>
      <c r="B5" s="55" t="s">
        <v>118</v>
      </c>
      <c r="C5" s="56" t="s">
        <v>119</v>
      </c>
      <c r="D5" s="57">
        <v>88.5</v>
      </c>
      <c r="E5" s="57">
        <v>67.5</v>
      </c>
      <c r="F5" s="57">
        <v>156</v>
      </c>
      <c r="G5" s="55" t="s">
        <v>100</v>
      </c>
      <c r="H5" s="58">
        <v>1</v>
      </c>
      <c r="I5" s="58" t="s">
        <v>30</v>
      </c>
      <c r="J5" s="65">
        <v>14</v>
      </c>
      <c r="K5" s="55" t="s">
        <v>35</v>
      </c>
      <c r="L5" s="71">
        <v>87</v>
      </c>
      <c r="M5" s="72">
        <f t="shared" si="0"/>
        <v>86.8298080449933</v>
      </c>
      <c r="N5" s="73">
        <f t="shared" si="1"/>
        <v>82.4149040224966</v>
      </c>
      <c r="O5" s="10">
        <v>2</v>
      </c>
      <c r="P5" s="51" t="s">
        <v>22</v>
      </c>
    </row>
    <row r="6" ht="23.1" customHeight="1" spans="1:16">
      <c r="A6" s="55" t="s">
        <v>121</v>
      </c>
      <c r="B6" s="55" t="s">
        <v>118</v>
      </c>
      <c r="C6" s="56" t="s">
        <v>119</v>
      </c>
      <c r="D6" s="57">
        <v>82</v>
      </c>
      <c r="E6" s="57">
        <v>74.5</v>
      </c>
      <c r="F6" s="57">
        <v>156.5</v>
      </c>
      <c r="G6" s="55" t="s">
        <v>100</v>
      </c>
      <c r="H6" s="58">
        <v>1</v>
      </c>
      <c r="I6" s="58"/>
      <c r="J6" s="65">
        <v>14</v>
      </c>
      <c r="K6" s="55" t="s">
        <v>45</v>
      </c>
      <c r="L6" s="71">
        <v>84.67</v>
      </c>
      <c r="M6" s="72">
        <f t="shared" si="0"/>
        <v>84.5043660594205</v>
      </c>
      <c r="N6" s="73">
        <f t="shared" si="1"/>
        <v>81.3771830297102</v>
      </c>
      <c r="O6" s="10">
        <v>3</v>
      </c>
      <c r="P6" s="51" t="s">
        <v>22</v>
      </c>
    </row>
    <row r="7" ht="23.1" customHeight="1" spans="1:16">
      <c r="A7" s="55" t="s">
        <v>122</v>
      </c>
      <c r="B7" s="55" t="s">
        <v>118</v>
      </c>
      <c r="C7" s="56" t="s">
        <v>119</v>
      </c>
      <c r="D7" s="57">
        <v>67</v>
      </c>
      <c r="E7" s="57">
        <v>72.5</v>
      </c>
      <c r="F7" s="57">
        <v>139.5</v>
      </c>
      <c r="G7" s="55" t="s">
        <v>100</v>
      </c>
      <c r="H7" s="58">
        <v>1</v>
      </c>
      <c r="I7" s="58"/>
      <c r="J7" s="65">
        <v>14</v>
      </c>
      <c r="K7" s="55" t="s">
        <v>28</v>
      </c>
      <c r="L7" s="71">
        <v>90.33</v>
      </c>
      <c r="M7" s="72">
        <f t="shared" si="0"/>
        <v>90.1532938011982</v>
      </c>
      <c r="N7" s="73">
        <f t="shared" si="1"/>
        <v>79.9516469005991</v>
      </c>
      <c r="O7" s="10">
        <v>4</v>
      </c>
      <c r="P7" s="51" t="s">
        <v>22</v>
      </c>
    </row>
    <row r="8" ht="23.1" customHeight="1" spans="1:16">
      <c r="A8" s="55" t="s">
        <v>123</v>
      </c>
      <c r="B8" s="55" t="s">
        <v>118</v>
      </c>
      <c r="C8" s="56" t="s">
        <v>119</v>
      </c>
      <c r="D8" s="57">
        <v>82</v>
      </c>
      <c r="E8" s="57">
        <v>65</v>
      </c>
      <c r="F8" s="57">
        <v>147</v>
      </c>
      <c r="G8" s="55" t="s">
        <v>100</v>
      </c>
      <c r="H8" s="58">
        <v>1</v>
      </c>
      <c r="I8" s="58"/>
      <c r="J8" s="65">
        <v>14</v>
      </c>
      <c r="K8" s="55" t="s">
        <v>95</v>
      </c>
      <c r="L8" s="71">
        <v>81.33</v>
      </c>
      <c r="M8" s="72">
        <f t="shared" si="0"/>
        <v>81.1708998655092</v>
      </c>
      <c r="N8" s="73">
        <f t="shared" ref="N8:N53" si="2">F8/4+M8/2</f>
        <v>77.3354499327546</v>
      </c>
      <c r="O8" s="10">
        <v>5</v>
      </c>
      <c r="P8" s="51" t="s">
        <v>22</v>
      </c>
    </row>
    <row r="9" ht="23.1" customHeight="1" spans="1:16">
      <c r="A9" s="55" t="s">
        <v>124</v>
      </c>
      <c r="B9" s="55" t="s">
        <v>118</v>
      </c>
      <c r="C9" s="56" t="s">
        <v>119</v>
      </c>
      <c r="D9" s="57">
        <v>69</v>
      </c>
      <c r="E9" s="57">
        <v>66.5</v>
      </c>
      <c r="F9" s="57">
        <v>135.5</v>
      </c>
      <c r="G9" s="55" t="s">
        <v>100</v>
      </c>
      <c r="H9" s="58">
        <v>1</v>
      </c>
      <c r="I9" s="58" t="s">
        <v>30</v>
      </c>
      <c r="J9" s="65">
        <v>14</v>
      </c>
      <c r="K9" s="55" t="s">
        <v>53</v>
      </c>
      <c r="L9" s="71">
        <v>86.33</v>
      </c>
      <c r="M9" s="72">
        <f t="shared" si="0"/>
        <v>86.1611187186698</v>
      </c>
      <c r="N9" s="73">
        <f t="shared" si="2"/>
        <v>76.9555593593349</v>
      </c>
      <c r="O9" s="10">
        <v>6</v>
      </c>
      <c r="P9" s="51" t="s">
        <v>22</v>
      </c>
    </row>
    <row r="10" ht="23.1" customHeight="1" spans="1:16">
      <c r="A10" s="55" t="s">
        <v>125</v>
      </c>
      <c r="B10" s="55" t="s">
        <v>118</v>
      </c>
      <c r="C10" s="56" t="s">
        <v>119</v>
      </c>
      <c r="D10" s="57">
        <v>69</v>
      </c>
      <c r="E10" s="57">
        <v>70</v>
      </c>
      <c r="F10" s="57">
        <v>139</v>
      </c>
      <c r="G10" s="55" t="s">
        <v>100</v>
      </c>
      <c r="H10" s="58">
        <v>1</v>
      </c>
      <c r="I10" s="58" t="s">
        <v>30</v>
      </c>
      <c r="J10" s="65">
        <v>14</v>
      </c>
      <c r="K10" s="55" t="s">
        <v>39</v>
      </c>
      <c r="L10" s="71">
        <v>83.33</v>
      </c>
      <c r="M10" s="72">
        <f t="shared" si="0"/>
        <v>83.1669874067734</v>
      </c>
      <c r="N10" s="73">
        <f t="shared" si="2"/>
        <v>76.3334937033867</v>
      </c>
      <c r="O10" s="10">
        <v>7</v>
      </c>
      <c r="P10" s="51" t="s">
        <v>22</v>
      </c>
    </row>
    <row r="11" ht="23.1" customHeight="1" spans="1:16">
      <c r="A11" s="55" t="s">
        <v>126</v>
      </c>
      <c r="B11" s="55" t="s">
        <v>118</v>
      </c>
      <c r="C11" s="56" t="s">
        <v>119</v>
      </c>
      <c r="D11" s="57">
        <v>71</v>
      </c>
      <c r="E11" s="57">
        <v>68.5</v>
      </c>
      <c r="F11" s="57">
        <v>139.5</v>
      </c>
      <c r="G11" s="55" t="s">
        <v>100</v>
      </c>
      <c r="H11" s="58">
        <v>1</v>
      </c>
      <c r="I11" s="58"/>
      <c r="J11" s="65">
        <v>14</v>
      </c>
      <c r="K11" s="55" t="s">
        <v>26</v>
      </c>
      <c r="L11" s="71">
        <v>83</v>
      </c>
      <c r="M11" s="72">
        <f t="shared" si="0"/>
        <v>82.8376329624648</v>
      </c>
      <c r="N11" s="73">
        <f t="shared" si="2"/>
        <v>76.2938164812324</v>
      </c>
      <c r="O11" s="10">
        <v>8</v>
      </c>
      <c r="P11" s="51" t="s">
        <v>22</v>
      </c>
    </row>
    <row r="12" ht="23.1" customHeight="1" spans="1:16">
      <c r="A12" s="55" t="s">
        <v>127</v>
      </c>
      <c r="B12" s="55" t="s">
        <v>118</v>
      </c>
      <c r="C12" s="56" t="s">
        <v>119</v>
      </c>
      <c r="D12" s="57">
        <v>70</v>
      </c>
      <c r="E12" s="57">
        <v>65</v>
      </c>
      <c r="F12" s="57">
        <v>135</v>
      </c>
      <c r="G12" s="55" t="s">
        <v>100</v>
      </c>
      <c r="H12" s="58">
        <v>1</v>
      </c>
      <c r="I12" s="58"/>
      <c r="J12" s="71">
        <v>14</v>
      </c>
      <c r="K12" s="55" t="s">
        <v>33</v>
      </c>
      <c r="L12" s="71">
        <v>84.67</v>
      </c>
      <c r="M12" s="72">
        <f t="shared" si="0"/>
        <v>84.5043660594205</v>
      </c>
      <c r="N12" s="73">
        <f t="shared" si="2"/>
        <v>76.0021830297102</v>
      </c>
      <c r="O12" s="10">
        <v>9</v>
      </c>
      <c r="P12" s="51" t="s">
        <v>22</v>
      </c>
    </row>
    <row r="13" ht="23.1" customHeight="1" spans="1:16">
      <c r="A13" s="55" t="s">
        <v>128</v>
      </c>
      <c r="B13" s="55" t="s">
        <v>118</v>
      </c>
      <c r="C13" s="56" t="s">
        <v>119</v>
      </c>
      <c r="D13" s="57">
        <v>68.5</v>
      </c>
      <c r="E13" s="57">
        <v>69</v>
      </c>
      <c r="F13" s="57">
        <v>137.5</v>
      </c>
      <c r="G13" s="55" t="s">
        <v>100</v>
      </c>
      <c r="H13" s="58">
        <v>1</v>
      </c>
      <c r="I13" s="58" t="s">
        <v>30</v>
      </c>
      <c r="J13" s="65">
        <v>14</v>
      </c>
      <c r="K13" s="55" t="s">
        <v>31</v>
      </c>
      <c r="L13" s="71">
        <v>83</v>
      </c>
      <c r="M13" s="72">
        <f t="shared" si="0"/>
        <v>82.8376329624648</v>
      </c>
      <c r="N13" s="73">
        <f t="shared" si="2"/>
        <v>75.7938164812324</v>
      </c>
      <c r="O13" s="10">
        <v>10</v>
      </c>
      <c r="P13" s="51" t="s">
        <v>22</v>
      </c>
    </row>
    <row r="14" ht="23.1" customHeight="1" spans="1:16">
      <c r="A14" s="55" t="s">
        <v>129</v>
      </c>
      <c r="B14" s="55" t="s">
        <v>118</v>
      </c>
      <c r="C14" s="56" t="s">
        <v>119</v>
      </c>
      <c r="D14" s="57">
        <v>67</v>
      </c>
      <c r="E14" s="57">
        <v>65</v>
      </c>
      <c r="F14" s="57">
        <v>132</v>
      </c>
      <c r="G14" s="55" t="s">
        <v>100</v>
      </c>
      <c r="H14" s="58">
        <v>1</v>
      </c>
      <c r="I14" s="58" t="s">
        <v>30</v>
      </c>
      <c r="J14" s="71">
        <v>14</v>
      </c>
      <c r="K14" s="55" t="s">
        <v>77</v>
      </c>
      <c r="L14" s="71">
        <v>85.67</v>
      </c>
      <c r="M14" s="72">
        <f t="shared" si="0"/>
        <v>85.5024098300526</v>
      </c>
      <c r="N14" s="73">
        <f t="shared" si="2"/>
        <v>75.7512049150263</v>
      </c>
      <c r="O14" s="10">
        <v>11</v>
      </c>
      <c r="P14" s="51" t="s">
        <v>22</v>
      </c>
    </row>
    <row r="15" ht="23.1" customHeight="1" spans="1:16">
      <c r="A15" s="55" t="s">
        <v>130</v>
      </c>
      <c r="B15" s="55" t="s">
        <v>118</v>
      </c>
      <c r="C15" s="56" t="s">
        <v>119</v>
      </c>
      <c r="D15" s="57">
        <v>76</v>
      </c>
      <c r="E15" s="57">
        <v>71</v>
      </c>
      <c r="F15" s="57">
        <v>147</v>
      </c>
      <c r="G15" s="55" t="s">
        <v>100</v>
      </c>
      <c r="H15" s="58">
        <v>1</v>
      </c>
      <c r="I15" s="58"/>
      <c r="J15" s="65">
        <v>14</v>
      </c>
      <c r="K15" s="55" t="s">
        <v>24</v>
      </c>
      <c r="L15" s="71">
        <v>77.67</v>
      </c>
      <c r="M15" s="72">
        <f t="shared" si="0"/>
        <v>77.5180596649957</v>
      </c>
      <c r="N15" s="73">
        <f t="shared" si="2"/>
        <v>75.5090298324979</v>
      </c>
      <c r="O15" s="10">
        <v>12</v>
      </c>
      <c r="P15" s="51" t="s">
        <v>22</v>
      </c>
    </row>
    <row r="16" ht="23.1" customHeight="1" spans="1:16">
      <c r="A16" s="55" t="s">
        <v>131</v>
      </c>
      <c r="B16" s="55" t="s">
        <v>118</v>
      </c>
      <c r="C16" s="56" t="s">
        <v>119</v>
      </c>
      <c r="D16" s="57">
        <v>75</v>
      </c>
      <c r="E16" s="57">
        <v>54.5</v>
      </c>
      <c r="F16" s="57">
        <v>129.5</v>
      </c>
      <c r="G16" s="55" t="s">
        <v>100</v>
      </c>
      <c r="H16" s="58">
        <v>1</v>
      </c>
      <c r="I16" s="58"/>
      <c r="J16" s="71">
        <v>14</v>
      </c>
      <c r="K16" s="55" t="s">
        <v>47</v>
      </c>
      <c r="L16" s="71">
        <v>85.33</v>
      </c>
      <c r="M16" s="72">
        <f t="shared" si="0"/>
        <v>85.1630749480376</v>
      </c>
      <c r="N16" s="73">
        <f t="shared" si="2"/>
        <v>74.9565374740188</v>
      </c>
      <c r="O16" s="10">
        <v>13</v>
      </c>
      <c r="P16" s="10"/>
    </row>
    <row r="17" ht="23.1" customHeight="1" spans="1:16">
      <c r="A17" s="55" t="s">
        <v>132</v>
      </c>
      <c r="B17" s="55" t="s">
        <v>118</v>
      </c>
      <c r="C17" s="56" t="s">
        <v>119</v>
      </c>
      <c r="D17" s="57">
        <v>56</v>
      </c>
      <c r="E17" s="57">
        <v>66</v>
      </c>
      <c r="F17" s="57">
        <v>122</v>
      </c>
      <c r="G17" s="55" t="s">
        <v>100</v>
      </c>
      <c r="H17" s="58">
        <v>1</v>
      </c>
      <c r="I17" s="58"/>
      <c r="J17" s="71">
        <v>14</v>
      </c>
      <c r="K17" s="55" t="s">
        <v>80</v>
      </c>
      <c r="L17" s="71">
        <v>70</v>
      </c>
      <c r="M17" s="72">
        <f t="shared" si="0"/>
        <v>69.8630639442475</v>
      </c>
      <c r="N17" s="73">
        <f t="shared" si="2"/>
        <v>65.4315319721237</v>
      </c>
      <c r="O17" s="10">
        <v>22</v>
      </c>
      <c r="P17" s="10"/>
    </row>
    <row r="18" ht="23.1" customHeight="1" spans="1:16">
      <c r="A18" s="59" t="s">
        <v>133</v>
      </c>
      <c r="B18" s="59" t="s">
        <v>134</v>
      </c>
      <c r="C18" s="60" t="s">
        <v>119</v>
      </c>
      <c r="D18" s="59">
        <v>61.5</v>
      </c>
      <c r="E18" s="59">
        <v>71.5</v>
      </c>
      <c r="F18" s="59">
        <v>133</v>
      </c>
      <c r="G18" s="60" t="s">
        <v>56</v>
      </c>
      <c r="H18" s="61">
        <v>1</v>
      </c>
      <c r="I18" s="61"/>
      <c r="J18" s="65">
        <v>16</v>
      </c>
      <c r="K18" s="59">
        <v>21</v>
      </c>
      <c r="L18" s="65">
        <v>90.7</v>
      </c>
      <c r="M18" s="73">
        <f t="shared" ref="M18:M45" si="3">81.63/81.52*L18</f>
        <v>90.8223871442591</v>
      </c>
      <c r="N18" s="73">
        <f t="shared" si="2"/>
        <v>78.6611935721295</v>
      </c>
      <c r="O18" s="10">
        <v>1</v>
      </c>
      <c r="P18" s="51" t="s">
        <v>57</v>
      </c>
    </row>
    <row r="19" ht="23.1" customHeight="1" spans="1:16">
      <c r="A19" s="59" t="s">
        <v>135</v>
      </c>
      <c r="B19" s="59" t="s">
        <v>136</v>
      </c>
      <c r="C19" s="60" t="s">
        <v>119</v>
      </c>
      <c r="D19" s="59">
        <v>79</v>
      </c>
      <c r="E19" s="59">
        <v>68</v>
      </c>
      <c r="F19" s="59">
        <v>147</v>
      </c>
      <c r="G19" s="60" t="s">
        <v>56</v>
      </c>
      <c r="H19" s="61">
        <v>1</v>
      </c>
      <c r="I19" s="61"/>
      <c r="J19" s="65">
        <v>16</v>
      </c>
      <c r="K19" s="59">
        <v>11</v>
      </c>
      <c r="L19" s="65">
        <v>83.27</v>
      </c>
      <c r="M19" s="73">
        <f t="shared" si="3"/>
        <v>83.3823613837095</v>
      </c>
      <c r="N19" s="73">
        <f t="shared" si="2"/>
        <v>78.4411806918548</v>
      </c>
      <c r="O19" s="10">
        <v>2</v>
      </c>
      <c r="P19" s="51" t="s">
        <v>57</v>
      </c>
    </row>
    <row r="20" ht="23.1" customHeight="1" spans="1:16">
      <c r="A20" s="59" t="s">
        <v>137</v>
      </c>
      <c r="B20" s="59" t="s">
        <v>138</v>
      </c>
      <c r="C20" s="60" t="s">
        <v>119</v>
      </c>
      <c r="D20" s="59">
        <v>67</v>
      </c>
      <c r="E20" s="59">
        <v>71.5</v>
      </c>
      <c r="F20" s="59">
        <v>138.5</v>
      </c>
      <c r="G20" s="60" t="s">
        <v>56</v>
      </c>
      <c r="H20" s="61">
        <v>1</v>
      </c>
      <c r="I20" s="61"/>
      <c r="J20" s="65">
        <v>16</v>
      </c>
      <c r="K20" s="59">
        <v>6</v>
      </c>
      <c r="L20" s="65">
        <v>85.17</v>
      </c>
      <c r="M20" s="73">
        <f t="shared" si="3"/>
        <v>85.284925171737</v>
      </c>
      <c r="N20" s="73">
        <f t="shared" si="2"/>
        <v>77.2674625858685</v>
      </c>
      <c r="O20" s="10">
        <v>3</v>
      </c>
      <c r="P20" s="51" t="s">
        <v>57</v>
      </c>
    </row>
    <row r="21" ht="23.1" customHeight="1" spans="1:16">
      <c r="A21" s="62" t="s">
        <v>139</v>
      </c>
      <c r="B21" s="63" t="s">
        <v>140</v>
      </c>
      <c r="C21" s="64" t="s">
        <v>119</v>
      </c>
      <c r="D21" s="65">
        <v>67.5</v>
      </c>
      <c r="E21" s="65">
        <v>66.5</v>
      </c>
      <c r="F21" s="65">
        <v>134</v>
      </c>
      <c r="G21" s="60" t="s">
        <v>56</v>
      </c>
      <c r="H21" s="61">
        <v>1</v>
      </c>
      <c r="I21" s="61"/>
      <c r="J21" s="65">
        <v>16</v>
      </c>
      <c r="K21" s="65">
        <v>1</v>
      </c>
      <c r="L21" s="65">
        <v>87</v>
      </c>
      <c r="M21" s="73">
        <f t="shared" si="3"/>
        <v>87.1173945044161</v>
      </c>
      <c r="N21" s="73">
        <f t="shared" si="2"/>
        <v>77.058697252208</v>
      </c>
      <c r="O21" s="10">
        <v>4</v>
      </c>
      <c r="P21" s="51" t="s">
        <v>57</v>
      </c>
    </row>
    <row r="22" ht="23.1" customHeight="1" spans="1:16">
      <c r="A22" s="62" t="s">
        <v>141</v>
      </c>
      <c r="B22" s="63" t="s">
        <v>142</v>
      </c>
      <c r="C22" s="64" t="s">
        <v>119</v>
      </c>
      <c r="D22" s="65">
        <v>68</v>
      </c>
      <c r="E22" s="65">
        <v>66.5</v>
      </c>
      <c r="F22" s="65">
        <v>134.5</v>
      </c>
      <c r="G22" s="60" t="s">
        <v>56</v>
      </c>
      <c r="H22" s="61">
        <v>1</v>
      </c>
      <c r="I22" s="61"/>
      <c r="J22" s="65">
        <v>16</v>
      </c>
      <c r="K22" s="65">
        <v>23</v>
      </c>
      <c r="L22" s="65">
        <v>86.7</v>
      </c>
      <c r="M22" s="73">
        <f t="shared" si="3"/>
        <v>86.8169896957802</v>
      </c>
      <c r="N22" s="73">
        <f t="shared" si="2"/>
        <v>77.0334948478901</v>
      </c>
      <c r="O22" s="10">
        <v>5</v>
      </c>
      <c r="P22" s="51" t="s">
        <v>57</v>
      </c>
    </row>
    <row r="23" ht="23.1" customHeight="1" spans="1:16">
      <c r="A23" s="59" t="s">
        <v>143</v>
      </c>
      <c r="B23" s="59" t="s">
        <v>144</v>
      </c>
      <c r="C23" s="60" t="s">
        <v>119</v>
      </c>
      <c r="D23" s="59">
        <v>80.5</v>
      </c>
      <c r="E23" s="59">
        <v>70</v>
      </c>
      <c r="F23" s="59">
        <v>150.5</v>
      </c>
      <c r="G23" s="60" t="s">
        <v>56</v>
      </c>
      <c r="H23" s="61">
        <v>1</v>
      </c>
      <c r="I23" s="61"/>
      <c r="J23" s="65">
        <v>16</v>
      </c>
      <c r="K23" s="59">
        <v>27</v>
      </c>
      <c r="L23" s="65">
        <v>78.5</v>
      </c>
      <c r="M23" s="73">
        <f t="shared" si="3"/>
        <v>78.6059249263984</v>
      </c>
      <c r="N23" s="73">
        <f t="shared" si="2"/>
        <v>76.9279624631992</v>
      </c>
      <c r="O23" s="10">
        <v>6</v>
      </c>
      <c r="P23" s="51" t="s">
        <v>57</v>
      </c>
    </row>
    <row r="24" ht="23.1" customHeight="1" spans="1:16">
      <c r="A24" s="59" t="s">
        <v>145</v>
      </c>
      <c r="B24" s="59" t="s">
        <v>146</v>
      </c>
      <c r="C24" s="60" t="s">
        <v>119</v>
      </c>
      <c r="D24" s="59">
        <v>78.5</v>
      </c>
      <c r="E24" s="59">
        <v>65.5</v>
      </c>
      <c r="F24" s="59">
        <v>144</v>
      </c>
      <c r="G24" s="60" t="s">
        <v>56</v>
      </c>
      <c r="H24" s="61">
        <v>1</v>
      </c>
      <c r="I24" s="61"/>
      <c r="J24" s="65">
        <v>16</v>
      </c>
      <c r="K24" s="59">
        <v>8</v>
      </c>
      <c r="L24" s="65">
        <v>80.07</v>
      </c>
      <c r="M24" s="73">
        <f t="shared" si="3"/>
        <v>80.1780434249264</v>
      </c>
      <c r="N24" s="73">
        <f t="shared" si="2"/>
        <v>76.0890217124632</v>
      </c>
      <c r="O24" s="10">
        <v>7</v>
      </c>
      <c r="P24" s="51" t="s">
        <v>57</v>
      </c>
    </row>
    <row r="25" ht="23.1" customHeight="1" spans="1:16">
      <c r="A25" s="59" t="s">
        <v>147</v>
      </c>
      <c r="B25" s="59" t="s">
        <v>148</v>
      </c>
      <c r="C25" s="60" t="s">
        <v>119</v>
      </c>
      <c r="D25" s="59">
        <v>72.5</v>
      </c>
      <c r="E25" s="59">
        <v>60</v>
      </c>
      <c r="F25" s="59">
        <v>132.5</v>
      </c>
      <c r="G25" s="60" t="s">
        <v>56</v>
      </c>
      <c r="H25" s="61">
        <v>1</v>
      </c>
      <c r="I25" s="61"/>
      <c r="J25" s="65">
        <v>16</v>
      </c>
      <c r="K25" s="59">
        <v>4</v>
      </c>
      <c r="L25" s="65">
        <v>84</v>
      </c>
      <c r="M25" s="73">
        <f t="shared" si="3"/>
        <v>84.1133464180569</v>
      </c>
      <c r="N25" s="73">
        <f t="shared" si="2"/>
        <v>75.1816732090284</v>
      </c>
      <c r="O25" s="10">
        <v>8</v>
      </c>
      <c r="P25" s="51" t="s">
        <v>57</v>
      </c>
    </row>
    <row r="26" ht="23.1" customHeight="1" spans="1:16">
      <c r="A26" s="59" t="s">
        <v>149</v>
      </c>
      <c r="B26" s="59" t="s">
        <v>150</v>
      </c>
      <c r="C26" s="60" t="s">
        <v>119</v>
      </c>
      <c r="D26" s="59">
        <v>75</v>
      </c>
      <c r="E26" s="59">
        <v>60</v>
      </c>
      <c r="F26" s="59">
        <v>135</v>
      </c>
      <c r="G26" s="60" t="s">
        <v>56</v>
      </c>
      <c r="H26" s="61">
        <v>1</v>
      </c>
      <c r="I26" s="61"/>
      <c r="J26" s="65">
        <v>16</v>
      </c>
      <c r="K26" s="59">
        <v>9</v>
      </c>
      <c r="L26" s="65">
        <v>82.67</v>
      </c>
      <c r="M26" s="73">
        <f t="shared" si="3"/>
        <v>82.7815517664377</v>
      </c>
      <c r="N26" s="73">
        <f t="shared" si="2"/>
        <v>75.1407758832188</v>
      </c>
      <c r="O26" s="10">
        <v>9</v>
      </c>
      <c r="P26" s="51" t="s">
        <v>57</v>
      </c>
    </row>
    <row r="27" ht="23.1" customHeight="1" spans="1:16">
      <c r="A27" s="62" t="s">
        <v>151</v>
      </c>
      <c r="B27" s="63" t="s">
        <v>152</v>
      </c>
      <c r="C27" s="64" t="s">
        <v>119</v>
      </c>
      <c r="D27" s="65">
        <v>70.5</v>
      </c>
      <c r="E27" s="65">
        <v>61</v>
      </c>
      <c r="F27" s="65">
        <v>131.5</v>
      </c>
      <c r="G27" s="60" t="s">
        <v>56</v>
      </c>
      <c r="H27" s="61">
        <v>1</v>
      </c>
      <c r="I27" s="61"/>
      <c r="J27" s="65">
        <v>16</v>
      </c>
      <c r="K27" s="65">
        <v>16</v>
      </c>
      <c r="L27" s="65">
        <v>84.33</v>
      </c>
      <c r="M27" s="73">
        <f t="shared" si="3"/>
        <v>84.4437917075564</v>
      </c>
      <c r="N27" s="73">
        <f t="shared" si="2"/>
        <v>75.0968958537782</v>
      </c>
      <c r="O27" s="10">
        <v>10</v>
      </c>
      <c r="P27" s="51" t="s">
        <v>57</v>
      </c>
    </row>
    <row r="28" ht="23.1" customHeight="1" spans="1:16">
      <c r="A28" s="55" t="s">
        <v>153</v>
      </c>
      <c r="B28" s="55" t="s">
        <v>118</v>
      </c>
      <c r="C28" s="56" t="s">
        <v>119</v>
      </c>
      <c r="D28" s="57">
        <v>69.5</v>
      </c>
      <c r="E28" s="57">
        <v>64.5</v>
      </c>
      <c r="F28" s="57">
        <v>134</v>
      </c>
      <c r="G28" s="55" t="s">
        <v>100</v>
      </c>
      <c r="H28" s="58">
        <v>1</v>
      </c>
      <c r="I28" s="58" t="s">
        <v>30</v>
      </c>
      <c r="J28" s="71">
        <v>14</v>
      </c>
      <c r="K28" s="55" t="s">
        <v>41</v>
      </c>
      <c r="L28" s="71">
        <v>82.33</v>
      </c>
      <c r="M28" s="72">
        <f>81.63/81.79*L28</f>
        <v>82.1689436361413</v>
      </c>
      <c r="N28" s="73">
        <f t="shared" si="2"/>
        <v>74.5844718180707</v>
      </c>
      <c r="O28" s="10">
        <v>1</v>
      </c>
      <c r="P28" s="51" t="s">
        <v>78</v>
      </c>
    </row>
    <row r="29" ht="23.1" customHeight="1" spans="1:16">
      <c r="A29" s="55" t="s">
        <v>154</v>
      </c>
      <c r="B29" s="55" t="s">
        <v>118</v>
      </c>
      <c r="C29" s="56" t="s">
        <v>119</v>
      </c>
      <c r="D29" s="57">
        <v>66</v>
      </c>
      <c r="E29" s="57">
        <v>64</v>
      </c>
      <c r="F29" s="57">
        <v>130</v>
      </c>
      <c r="G29" s="55" t="s">
        <v>100</v>
      </c>
      <c r="H29" s="58">
        <v>1</v>
      </c>
      <c r="I29" s="58" t="s">
        <v>30</v>
      </c>
      <c r="J29" s="71">
        <v>14</v>
      </c>
      <c r="K29" s="55" t="s">
        <v>43</v>
      </c>
      <c r="L29" s="71">
        <v>84</v>
      </c>
      <c r="M29" s="72">
        <f>81.63/81.79*L29</f>
        <v>83.8356767330969</v>
      </c>
      <c r="N29" s="73">
        <f t="shared" si="2"/>
        <v>74.4178383665485</v>
      </c>
      <c r="O29" s="10">
        <v>2</v>
      </c>
      <c r="P29" s="51" t="s">
        <v>78</v>
      </c>
    </row>
    <row r="30" ht="23.1" customHeight="1" spans="1:16">
      <c r="A30" s="55" t="s">
        <v>155</v>
      </c>
      <c r="B30" s="55" t="s">
        <v>118</v>
      </c>
      <c r="C30" s="56" t="s">
        <v>119</v>
      </c>
      <c r="D30" s="57">
        <v>75</v>
      </c>
      <c r="E30" s="57">
        <v>63.5</v>
      </c>
      <c r="F30" s="57">
        <v>138.5</v>
      </c>
      <c r="G30" s="55" t="s">
        <v>100</v>
      </c>
      <c r="H30" s="58">
        <v>1</v>
      </c>
      <c r="I30" s="58" t="s">
        <v>30</v>
      </c>
      <c r="J30" s="65">
        <v>14</v>
      </c>
      <c r="K30" s="55" t="s">
        <v>84</v>
      </c>
      <c r="L30" s="71">
        <v>79.67</v>
      </c>
      <c r="M30" s="72">
        <f>81.63/81.79*L30</f>
        <v>79.5141472062599</v>
      </c>
      <c r="N30" s="73">
        <f t="shared" si="2"/>
        <v>74.38207360313</v>
      </c>
      <c r="O30" s="10">
        <v>3</v>
      </c>
      <c r="P30" s="51" t="s">
        <v>78</v>
      </c>
    </row>
    <row r="31" ht="23.1" customHeight="1" spans="1:16">
      <c r="A31" s="59" t="s">
        <v>156</v>
      </c>
      <c r="B31" s="59" t="s">
        <v>157</v>
      </c>
      <c r="C31" s="60" t="s">
        <v>119</v>
      </c>
      <c r="D31" s="59">
        <v>78.5</v>
      </c>
      <c r="E31" s="59">
        <v>58</v>
      </c>
      <c r="F31" s="59">
        <v>136.5</v>
      </c>
      <c r="G31" s="60" t="s">
        <v>56</v>
      </c>
      <c r="H31" s="61">
        <v>1</v>
      </c>
      <c r="I31" s="61"/>
      <c r="J31" s="65">
        <v>16</v>
      </c>
      <c r="K31" s="59">
        <v>22</v>
      </c>
      <c r="L31" s="65">
        <v>80.27</v>
      </c>
      <c r="M31" s="73">
        <f>81.63/81.52*L31</f>
        <v>80.3783132973503</v>
      </c>
      <c r="N31" s="73">
        <f t="shared" si="2"/>
        <v>74.3141566486752</v>
      </c>
      <c r="O31" s="10">
        <v>4</v>
      </c>
      <c r="P31" s="51" t="s">
        <v>78</v>
      </c>
    </row>
    <row r="32" ht="23.1" customHeight="1" spans="1:16">
      <c r="A32" s="59" t="s">
        <v>158</v>
      </c>
      <c r="B32" s="59" t="s">
        <v>159</v>
      </c>
      <c r="C32" s="60" t="s">
        <v>119</v>
      </c>
      <c r="D32" s="59">
        <v>69</v>
      </c>
      <c r="E32" s="59">
        <v>64.5</v>
      </c>
      <c r="F32" s="59">
        <v>133.5</v>
      </c>
      <c r="G32" s="60" t="s">
        <v>56</v>
      </c>
      <c r="H32" s="61">
        <v>1</v>
      </c>
      <c r="I32" s="61"/>
      <c r="J32" s="65">
        <v>16</v>
      </c>
      <c r="K32" s="59">
        <v>3</v>
      </c>
      <c r="L32" s="65">
        <v>81.67</v>
      </c>
      <c r="M32" s="73">
        <f>81.63/81.52*L32</f>
        <v>81.7802024043179</v>
      </c>
      <c r="N32" s="73">
        <f t="shared" si="2"/>
        <v>74.265101202159</v>
      </c>
      <c r="O32" s="10">
        <v>5</v>
      </c>
      <c r="P32" s="51" t="s">
        <v>78</v>
      </c>
    </row>
    <row r="33" ht="23.1" customHeight="1" spans="1:16">
      <c r="A33" s="59" t="s">
        <v>160</v>
      </c>
      <c r="B33" s="59" t="s">
        <v>161</v>
      </c>
      <c r="C33" s="60" t="s">
        <v>119</v>
      </c>
      <c r="D33" s="59">
        <v>60</v>
      </c>
      <c r="E33" s="59">
        <v>69.5</v>
      </c>
      <c r="F33" s="59">
        <v>129.5</v>
      </c>
      <c r="G33" s="60" t="s">
        <v>56</v>
      </c>
      <c r="H33" s="61">
        <v>1</v>
      </c>
      <c r="I33" s="61"/>
      <c r="J33" s="65">
        <v>16</v>
      </c>
      <c r="K33" s="59">
        <v>24</v>
      </c>
      <c r="L33" s="65">
        <v>83.03</v>
      </c>
      <c r="M33" s="73">
        <f>81.63/81.52*L33</f>
        <v>83.1420375368008</v>
      </c>
      <c r="N33" s="73">
        <f t="shared" si="2"/>
        <v>73.9460187684004</v>
      </c>
      <c r="O33" s="10">
        <v>6</v>
      </c>
      <c r="P33" s="51" t="s">
        <v>78</v>
      </c>
    </row>
    <row r="34" ht="23.1" customHeight="1" spans="1:16">
      <c r="A34" s="59" t="s">
        <v>162</v>
      </c>
      <c r="B34" s="59" t="s">
        <v>163</v>
      </c>
      <c r="C34" s="60" t="s">
        <v>119</v>
      </c>
      <c r="D34" s="59">
        <v>53</v>
      </c>
      <c r="E34" s="59">
        <v>70</v>
      </c>
      <c r="F34" s="59">
        <v>123</v>
      </c>
      <c r="G34" s="60" t="s">
        <v>56</v>
      </c>
      <c r="H34" s="61">
        <v>1</v>
      </c>
      <c r="I34" s="61"/>
      <c r="J34" s="65">
        <v>16</v>
      </c>
      <c r="K34" s="59">
        <v>14</v>
      </c>
      <c r="L34" s="65">
        <v>85.67</v>
      </c>
      <c r="M34" s="73">
        <f>81.63/81.52*L34</f>
        <v>85.7855998527968</v>
      </c>
      <c r="N34" s="73">
        <f t="shared" si="2"/>
        <v>73.6427999263984</v>
      </c>
      <c r="O34" s="10">
        <v>7</v>
      </c>
      <c r="P34" s="51" t="s">
        <v>78</v>
      </c>
    </row>
    <row r="35" ht="23.1" customHeight="1" spans="1:16">
      <c r="A35" s="59" t="s">
        <v>164</v>
      </c>
      <c r="B35" s="59" t="s">
        <v>165</v>
      </c>
      <c r="C35" s="60" t="s">
        <v>119</v>
      </c>
      <c r="D35" s="59">
        <v>53</v>
      </c>
      <c r="E35" s="59">
        <v>72</v>
      </c>
      <c r="F35" s="59">
        <v>125</v>
      </c>
      <c r="G35" s="60" t="s">
        <v>56</v>
      </c>
      <c r="H35" s="61">
        <v>1</v>
      </c>
      <c r="I35" s="61"/>
      <c r="J35" s="65">
        <v>16</v>
      </c>
      <c r="K35" s="59">
        <v>13</v>
      </c>
      <c r="L35" s="65">
        <v>83.33</v>
      </c>
      <c r="M35" s="73">
        <f>81.63/81.52*L35</f>
        <v>83.4424423454367</v>
      </c>
      <c r="N35" s="73">
        <f t="shared" si="2"/>
        <v>72.9712211727183</v>
      </c>
      <c r="O35" s="10">
        <v>8</v>
      </c>
      <c r="P35" s="51" t="s">
        <v>78</v>
      </c>
    </row>
    <row r="36" ht="23.1" customHeight="1" spans="1:16">
      <c r="A36" s="55" t="s">
        <v>166</v>
      </c>
      <c r="B36" s="55" t="s">
        <v>118</v>
      </c>
      <c r="C36" s="56" t="s">
        <v>119</v>
      </c>
      <c r="D36" s="57">
        <v>64.5</v>
      </c>
      <c r="E36" s="57">
        <v>62</v>
      </c>
      <c r="F36" s="57">
        <v>126.5</v>
      </c>
      <c r="G36" s="55" t="s">
        <v>100</v>
      </c>
      <c r="H36" s="58">
        <v>1</v>
      </c>
      <c r="I36" s="58" t="s">
        <v>30</v>
      </c>
      <c r="J36" s="71">
        <v>14</v>
      </c>
      <c r="K36" s="55" t="s">
        <v>82</v>
      </c>
      <c r="L36" s="71">
        <v>81.67</v>
      </c>
      <c r="M36" s="72">
        <f>81.63/81.79*L36</f>
        <v>81.5102347475241</v>
      </c>
      <c r="N36" s="73">
        <f t="shared" si="2"/>
        <v>72.3801173737621</v>
      </c>
      <c r="O36" s="10">
        <v>9</v>
      </c>
      <c r="P36" s="51" t="s">
        <v>78</v>
      </c>
    </row>
    <row r="37" ht="23.1" customHeight="1" spans="1:16">
      <c r="A37" s="59" t="s">
        <v>167</v>
      </c>
      <c r="B37" s="59" t="s">
        <v>168</v>
      </c>
      <c r="C37" s="60" t="s">
        <v>119</v>
      </c>
      <c r="D37" s="59">
        <v>65.5</v>
      </c>
      <c r="E37" s="59">
        <v>60</v>
      </c>
      <c r="F37" s="59">
        <v>125.5</v>
      </c>
      <c r="G37" s="60" t="s">
        <v>56</v>
      </c>
      <c r="H37" s="61">
        <v>1</v>
      </c>
      <c r="I37" s="61"/>
      <c r="J37" s="65">
        <v>16</v>
      </c>
      <c r="K37" s="59">
        <v>17</v>
      </c>
      <c r="L37" s="65">
        <v>81.83</v>
      </c>
      <c r="M37" s="73">
        <f>81.63/81.52*L37</f>
        <v>81.9404183022571</v>
      </c>
      <c r="N37" s="73">
        <f t="shared" si="2"/>
        <v>72.3452091511286</v>
      </c>
      <c r="O37" s="10">
        <v>10</v>
      </c>
      <c r="P37" s="51" t="s">
        <v>78</v>
      </c>
    </row>
    <row r="38" ht="23.1" customHeight="1" spans="1:16">
      <c r="A38" s="59" t="s">
        <v>169</v>
      </c>
      <c r="B38" s="59" t="s">
        <v>170</v>
      </c>
      <c r="C38" s="60" t="s">
        <v>119</v>
      </c>
      <c r="D38" s="59">
        <v>60.5</v>
      </c>
      <c r="E38" s="59">
        <v>66.5</v>
      </c>
      <c r="F38" s="59">
        <v>127</v>
      </c>
      <c r="G38" s="60" t="s">
        <v>56</v>
      </c>
      <c r="H38" s="61">
        <v>1</v>
      </c>
      <c r="I38" s="61"/>
      <c r="J38" s="65">
        <v>16</v>
      </c>
      <c r="K38" s="59">
        <v>5</v>
      </c>
      <c r="L38" s="65">
        <v>79.5</v>
      </c>
      <c r="M38" s="73">
        <f>81.63/81.52*L38</f>
        <v>79.6072742885182</v>
      </c>
      <c r="N38" s="73">
        <f t="shared" si="2"/>
        <v>71.5536371442591</v>
      </c>
      <c r="O38" s="10">
        <v>11</v>
      </c>
      <c r="P38" s="51" t="s">
        <v>78</v>
      </c>
    </row>
    <row r="39" ht="23.1" customHeight="1" spans="1:16">
      <c r="A39" s="59" t="s">
        <v>171</v>
      </c>
      <c r="B39" s="59" t="s">
        <v>172</v>
      </c>
      <c r="C39" s="60" t="s">
        <v>119</v>
      </c>
      <c r="D39" s="59">
        <v>55.5</v>
      </c>
      <c r="E39" s="59">
        <v>64</v>
      </c>
      <c r="F39" s="59">
        <v>119.5</v>
      </c>
      <c r="G39" s="60" t="s">
        <v>56</v>
      </c>
      <c r="H39" s="61">
        <v>1</v>
      </c>
      <c r="I39" s="61"/>
      <c r="J39" s="65">
        <v>16</v>
      </c>
      <c r="K39" s="59">
        <v>7</v>
      </c>
      <c r="L39" s="65">
        <v>83.17</v>
      </c>
      <c r="M39" s="73">
        <f>81.63/81.52*L39</f>
        <v>83.2822264474975</v>
      </c>
      <c r="N39" s="73">
        <f t="shared" si="2"/>
        <v>71.5161132237488</v>
      </c>
      <c r="O39" s="10">
        <v>12</v>
      </c>
      <c r="P39" s="51" t="s">
        <v>78</v>
      </c>
    </row>
    <row r="40" ht="23.1" customHeight="1" spans="1:16">
      <c r="A40" s="55" t="s">
        <v>173</v>
      </c>
      <c r="B40" s="55" t="s">
        <v>118</v>
      </c>
      <c r="C40" s="56" t="s">
        <v>119</v>
      </c>
      <c r="D40" s="57">
        <v>58.5</v>
      </c>
      <c r="E40" s="57">
        <v>64.5</v>
      </c>
      <c r="F40" s="57">
        <v>123</v>
      </c>
      <c r="G40" s="55" t="s">
        <v>100</v>
      </c>
      <c r="H40" s="58">
        <v>1</v>
      </c>
      <c r="I40" s="58" t="s">
        <v>30</v>
      </c>
      <c r="J40" s="71">
        <v>14</v>
      </c>
      <c r="K40" s="55" t="s">
        <v>37</v>
      </c>
      <c r="L40" s="71">
        <v>80</v>
      </c>
      <c r="M40" s="72">
        <f>81.63/81.79*L40</f>
        <v>79.8435016505685</v>
      </c>
      <c r="N40" s="73">
        <f t="shared" si="2"/>
        <v>70.6717508252842</v>
      </c>
      <c r="O40" s="10">
        <v>13</v>
      </c>
      <c r="P40" s="51" t="s">
        <v>78</v>
      </c>
    </row>
    <row r="41" ht="23.1" customHeight="1" spans="1:16">
      <c r="A41" s="66" t="s">
        <v>174</v>
      </c>
      <c r="B41" s="66" t="s">
        <v>118</v>
      </c>
      <c r="C41" s="59" t="s">
        <v>119</v>
      </c>
      <c r="D41" s="66" t="s">
        <v>175</v>
      </c>
      <c r="E41" s="66" t="s">
        <v>176</v>
      </c>
      <c r="F41" s="67">
        <v>117</v>
      </c>
      <c r="G41" s="60" t="s">
        <v>56</v>
      </c>
      <c r="H41" s="67">
        <v>2</v>
      </c>
      <c r="I41" s="67"/>
      <c r="J41" s="65">
        <v>16</v>
      </c>
      <c r="K41" s="65">
        <v>25</v>
      </c>
      <c r="L41" s="65">
        <v>82.27</v>
      </c>
      <c r="M41" s="73">
        <f>81.63/81.52*L41</f>
        <v>82.3810120215898</v>
      </c>
      <c r="N41" s="73">
        <f t="shared" si="2"/>
        <v>70.4405060107949</v>
      </c>
      <c r="O41" s="10">
        <v>14</v>
      </c>
      <c r="P41" s="51" t="s">
        <v>78</v>
      </c>
    </row>
    <row r="42" ht="23.1" customHeight="1" spans="1:16">
      <c r="A42" s="55" t="s">
        <v>177</v>
      </c>
      <c r="B42" s="55" t="s">
        <v>118</v>
      </c>
      <c r="C42" s="56" t="s">
        <v>119</v>
      </c>
      <c r="D42" s="57">
        <v>66</v>
      </c>
      <c r="E42" s="57">
        <v>62.5</v>
      </c>
      <c r="F42" s="57">
        <v>128.5</v>
      </c>
      <c r="G42" s="55" t="s">
        <v>100</v>
      </c>
      <c r="H42" s="58">
        <v>1</v>
      </c>
      <c r="I42" s="58" t="s">
        <v>30</v>
      </c>
      <c r="J42" s="71">
        <v>14</v>
      </c>
      <c r="K42" s="55" t="s">
        <v>88</v>
      </c>
      <c r="L42" s="71">
        <v>76</v>
      </c>
      <c r="M42" s="72">
        <f>81.63/81.79*L42</f>
        <v>75.8513265680401</v>
      </c>
      <c r="N42" s="73">
        <f t="shared" si="2"/>
        <v>70.05066328402</v>
      </c>
      <c r="O42" s="10">
        <v>15</v>
      </c>
      <c r="P42" s="10"/>
    </row>
    <row r="43" ht="23.1" customHeight="1" spans="1:16">
      <c r="A43" s="62" t="s">
        <v>178</v>
      </c>
      <c r="B43" s="63" t="s">
        <v>179</v>
      </c>
      <c r="C43" s="64" t="s">
        <v>119</v>
      </c>
      <c r="D43" s="65">
        <v>57.5</v>
      </c>
      <c r="E43" s="65">
        <v>62.5</v>
      </c>
      <c r="F43" s="65">
        <v>120</v>
      </c>
      <c r="G43" s="60" t="s">
        <v>56</v>
      </c>
      <c r="H43" s="61">
        <v>1</v>
      </c>
      <c r="I43" s="61"/>
      <c r="J43" s="65">
        <v>16</v>
      </c>
      <c r="K43" s="65">
        <v>19</v>
      </c>
      <c r="L43" s="65">
        <v>77.83</v>
      </c>
      <c r="M43" s="73">
        <f>81.63/81.52*L43</f>
        <v>77.9350208537782</v>
      </c>
      <c r="N43" s="73">
        <f t="shared" si="2"/>
        <v>68.9675104268891</v>
      </c>
      <c r="O43" s="10">
        <v>16</v>
      </c>
      <c r="P43" s="10"/>
    </row>
    <row r="44" ht="23.1" customHeight="1" spans="1:16">
      <c r="A44" s="66" t="s">
        <v>180</v>
      </c>
      <c r="B44" s="66" t="s">
        <v>118</v>
      </c>
      <c r="C44" s="59" t="s">
        <v>119</v>
      </c>
      <c r="D44" s="66" t="s">
        <v>181</v>
      </c>
      <c r="E44" s="66" t="s">
        <v>182</v>
      </c>
      <c r="F44" s="67">
        <v>115.5</v>
      </c>
      <c r="G44" s="60" t="s">
        <v>56</v>
      </c>
      <c r="H44" s="67">
        <v>2</v>
      </c>
      <c r="I44" s="67"/>
      <c r="J44" s="65">
        <v>16</v>
      </c>
      <c r="K44" s="65">
        <v>15</v>
      </c>
      <c r="L44" s="65">
        <v>79.9</v>
      </c>
      <c r="M44" s="73">
        <f>81.63/81.52*L44</f>
        <v>80.007814033366</v>
      </c>
      <c r="N44" s="73">
        <f t="shared" si="2"/>
        <v>68.878907016683</v>
      </c>
      <c r="O44" s="10">
        <v>17</v>
      </c>
      <c r="P44" s="10"/>
    </row>
    <row r="45" ht="23.1" customHeight="1" spans="1:16">
      <c r="A45" s="55" t="s">
        <v>183</v>
      </c>
      <c r="B45" s="55" t="s">
        <v>118</v>
      </c>
      <c r="C45" s="56" t="s">
        <v>119</v>
      </c>
      <c r="D45" s="57">
        <v>51.5</v>
      </c>
      <c r="E45" s="57">
        <v>68.5</v>
      </c>
      <c r="F45" s="57">
        <v>120</v>
      </c>
      <c r="G45" s="55" t="s">
        <v>100</v>
      </c>
      <c r="H45" s="58">
        <v>1</v>
      </c>
      <c r="I45" s="58" t="s">
        <v>30</v>
      </c>
      <c r="J45" s="71">
        <v>14</v>
      </c>
      <c r="K45" s="55" t="s">
        <v>21</v>
      </c>
      <c r="L45" s="71">
        <v>76.67</v>
      </c>
      <c r="M45" s="72">
        <f>81.63/81.79*L45</f>
        <v>76.5200158943636</v>
      </c>
      <c r="N45" s="73">
        <f t="shared" si="2"/>
        <v>68.2600079471818</v>
      </c>
      <c r="O45" s="10">
        <v>18</v>
      </c>
      <c r="P45" s="10"/>
    </row>
    <row r="46" ht="23.1" customHeight="1" spans="1:16">
      <c r="A46" s="55" t="s">
        <v>184</v>
      </c>
      <c r="B46" s="55" t="s">
        <v>118</v>
      </c>
      <c r="C46" s="56" t="s">
        <v>119</v>
      </c>
      <c r="D46" s="57">
        <v>59.5</v>
      </c>
      <c r="E46" s="57">
        <v>61.5</v>
      </c>
      <c r="F46" s="57">
        <v>121</v>
      </c>
      <c r="G46" s="55" t="s">
        <v>100</v>
      </c>
      <c r="H46" s="58">
        <v>1</v>
      </c>
      <c r="I46" s="58" t="s">
        <v>30</v>
      </c>
      <c r="J46" s="71">
        <v>14</v>
      </c>
      <c r="K46" s="55" t="s">
        <v>51</v>
      </c>
      <c r="L46" s="71">
        <v>76</v>
      </c>
      <c r="M46" s="72">
        <f>81.63/81.79*L46</f>
        <v>75.8513265680401</v>
      </c>
      <c r="N46" s="73">
        <f t="shared" si="2"/>
        <v>68.17566328402</v>
      </c>
      <c r="O46" s="10">
        <v>19</v>
      </c>
      <c r="P46" s="10"/>
    </row>
    <row r="47" ht="23.1" customHeight="1" spans="1:16">
      <c r="A47" s="59" t="s">
        <v>185</v>
      </c>
      <c r="B47" s="59" t="s">
        <v>186</v>
      </c>
      <c r="C47" s="60" t="s">
        <v>119</v>
      </c>
      <c r="D47" s="59">
        <v>33</v>
      </c>
      <c r="E47" s="59">
        <v>65</v>
      </c>
      <c r="F47" s="59">
        <v>98</v>
      </c>
      <c r="G47" s="60" t="s">
        <v>56</v>
      </c>
      <c r="H47" s="61">
        <v>1</v>
      </c>
      <c r="I47" s="61"/>
      <c r="J47" s="65">
        <v>16</v>
      </c>
      <c r="K47" s="59">
        <v>26</v>
      </c>
      <c r="L47" s="65">
        <v>85.2</v>
      </c>
      <c r="M47" s="73">
        <f t="shared" ref="M47:M53" si="4">81.63/81.52*L47</f>
        <v>85.3149656526006</v>
      </c>
      <c r="N47" s="73">
        <f t="shared" si="2"/>
        <v>67.1574828263003</v>
      </c>
      <c r="O47" s="10">
        <v>20</v>
      </c>
      <c r="P47" s="10"/>
    </row>
    <row r="48" ht="23.1" customHeight="1" spans="1:16">
      <c r="A48" s="66" t="s">
        <v>187</v>
      </c>
      <c r="B48" s="66" t="s">
        <v>118</v>
      </c>
      <c r="C48" s="59" t="s">
        <v>119</v>
      </c>
      <c r="D48" s="66" t="s">
        <v>188</v>
      </c>
      <c r="E48" s="66" t="s">
        <v>182</v>
      </c>
      <c r="F48" s="67">
        <v>96</v>
      </c>
      <c r="G48" s="60" t="s">
        <v>56</v>
      </c>
      <c r="H48" s="67">
        <v>2</v>
      </c>
      <c r="I48" s="67"/>
      <c r="J48" s="65">
        <v>16</v>
      </c>
      <c r="K48" s="65">
        <v>12</v>
      </c>
      <c r="L48" s="65">
        <v>85.1</v>
      </c>
      <c r="M48" s="73">
        <f t="shared" si="4"/>
        <v>85.2148307163886</v>
      </c>
      <c r="N48" s="73">
        <f t="shared" si="2"/>
        <v>66.6074153581943</v>
      </c>
      <c r="O48" s="10">
        <v>21</v>
      </c>
      <c r="P48" s="10"/>
    </row>
    <row r="49" ht="23.1" customHeight="1" spans="1:16">
      <c r="A49" s="66" t="s">
        <v>189</v>
      </c>
      <c r="B49" s="66" t="s">
        <v>118</v>
      </c>
      <c r="C49" s="59" t="s">
        <v>119</v>
      </c>
      <c r="D49" s="66" t="s">
        <v>190</v>
      </c>
      <c r="E49" s="66" t="s">
        <v>191</v>
      </c>
      <c r="F49" s="67">
        <v>114</v>
      </c>
      <c r="G49" s="60" t="s">
        <v>56</v>
      </c>
      <c r="H49" s="67">
        <v>2</v>
      </c>
      <c r="I49" s="67"/>
      <c r="J49" s="65">
        <v>16</v>
      </c>
      <c r="K49" s="65">
        <v>20</v>
      </c>
      <c r="L49" s="65">
        <v>74.4</v>
      </c>
      <c r="M49" s="73">
        <f t="shared" si="4"/>
        <v>74.5003925417076</v>
      </c>
      <c r="N49" s="73">
        <f t="shared" si="2"/>
        <v>65.7501962708538</v>
      </c>
      <c r="O49" s="10">
        <v>22</v>
      </c>
      <c r="P49" s="10"/>
    </row>
    <row r="50" ht="23.1" customHeight="1" spans="1:16">
      <c r="A50" s="66" t="s">
        <v>192</v>
      </c>
      <c r="B50" s="66" t="s">
        <v>118</v>
      </c>
      <c r="C50" s="59" t="s">
        <v>119</v>
      </c>
      <c r="D50" s="66" t="s">
        <v>193</v>
      </c>
      <c r="E50" s="66" t="s">
        <v>194</v>
      </c>
      <c r="F50" s="67">
        <v>115.5</v>
      </c>
      <c r="G50" s="60" t="s">
        <v>56</v>
      </c>
      <c r="H50" s="67">
        <v>2</v>
      </c>
      <c r="I50" s="67"/>
      <c r="J50" s="65">
        <v>16</v>
      </c>
      <c r="K50" s="65">
        <v>2</v>
      </c>
      <c r="L50" s="65">
        <v>72.67</v>
      </c>
      <c r="M50" s="73">
        <f t="shared" si="4"/>
        <v>72.7680581452404</v>
      </c>
      <c r="N50" s="73">
        <f t="shared" si="2"/>
        <v>65.2590290726202</v>
      </c>
      <c r="O50" s="10">
        <v>23</v>
      </c>
      <c r="P50" s="10"/>
    </row>
    <row r="51" ht="23.1" customHeight="1" spans="1:16">
      <c r="A51" s="59" t="s">
        <v>195</v>
      </c>
      <c r="B51" s="59" t="s">
        <v>196</v>
      </c>
      <c r="C51" s="60" t="s">
        <v>119</v>
      </c>
      <c r="D51" s="59">
        <v>40.5</v>
      </c>
      <c r="E51" s="59">
        <v>52.5</v>
      </c>
      <c r="F51" s="59">
        <v>93</v>
      </c>
      <c r="G51" s="60" t="s">
        <v>56</v>
      </c>
      <c r="H51" s="61">
        <v>1</v>
      </c>
      <c r="I51" s="61"/>
      <c r="J51" s="65">
        <v>16</v>
      </c>
      <c r="K51" s="59">
        <v>18</v>
      </c>
      <c r="L51" s="65">
        <v>83.1</v>
      </c>
      <c r="M51" s="73">
        <f t="shared" si="4"/>
        <v>83.2121319921492</v>
      </c>
      <c r="N51" s="73">
        <f t="shared" si="2"/>
        <v>64.8560659960746</v>
      </c>
      <c r="O51" s="10">
        <v>24</v>
      </c>
      <c r="P51" s="10"/>
    </row>
    <row r="52" ht="23.1" customHeight="1" spans="1:16">
      <c r="A52" s="66" t="s">
        <v>197</v>
      </c>
      <c r="B52" s="66" t="s">
        <v>118</v>
      </c>
      <c r="C52" s="59" t="s">
        <v>119</v>
      </c>
      <c r="D52" s="66" t="s">
        <v>198</v>
      </c>
      <c r="E52" s="66" t="s">
        <v>199</v>
      </c>
      <c r="F52" s="67">
        <v>86</v>
      </c>
      <c r="G52" s="60" t="s">
        <v>56</v>
      </c>
      <c r="H52" s="67">
        <v>2</v>
      </c>
      <c r="I52" s="67"/>
      <c r="J52" s="65">
        <v>14</v>
      </c>
      <c r="K52" s="65">
        <v>3</v>
      </c>
      <c r="L52" s="65">
        <v>78.67</v>
      </c>
      <c r="M52" s="73">
        <f t="shared" si="4"/>
        <v>78.7761543179588</v>
      </c>
      <c r="N52" s="73">
        <f t="shared" si="2"/>
        <v>60.8880771589794</v>
      </c>
      <c r="O52" s="10">
        <v>25</v>
      </c>
      <c r="P52" s="10"/>
    </row>
    <row r="53" ht="23.1" customHeight="1" spans="1:16">
      <c r="A53" s="62" t="s">
        <v>200</v>
      </c>
      <c r="B53" s="63" t="s">
        <v>201</v>
      </c>
      <c r="C53" s="64" t="s">
        <v>119</v>
      </c>
      <c r="D53" s="65">
        <v>42.5</v>
      </c>
      <c r="E53" s="65">
        <v>44.5</v>
      </c>
      <c r="F53" s="65">
        <v>87</v>
      </c>
      <c r="G53" s="60" t="s">
        <v>56</v>
      </c>
      <c r="H53" s="61">
        <v>1</v>
      </c>
      <c r="I53" s="61"/>
      <c r="J53" s="65">
        <v>16</v>
      </c>
      <c r="K53" s="65">
        <v>10</v>
      </c>
      <c r="L53" s="65">
        <v>71.67</v>
      </c>
      <c r="M53" s="73">
        <f t="shared" si="4"/>
        <v>71.7667087831207</v>
      </c>
      <c r="N53" s="73">
        <f t="shared" si="2"/>
        <v>57.6333543915604</v>
      </c>
      <c r="O53" s="10">
        <v>26</v>
      </c>
      <c r="P53" s="10"/>
    </row>
  </sheetData>
  <sortState ref="A36:N61">
    <sortCondition ref="N36:N61" descending="1"/>
  </sortState>
  <mergeCells count="2">
    <mergeCell ref="A1:N1"/>
    <mergeCell ref="D2:F2"/>
  </mergeCells>
  <pageMargins left="0.751388888888889" right="0.751388888888889" top="0.802777777777778" bottom="0.605555555555556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workbookViewId="0">
      <selection activeCell="N3" sqref="N3:O4"/>
    </sheetView>
  </sheetViews>
  <sheetFormatPr defaultColWidth="9" defaultRowHeight="13.5" outlineLevelRow="3"/>
  <cols>
    <col min="1" max="1" width="9" customWidth="1"/>
    <col min="2" max="2" width="13.875" customWidth="1"/>
  </cols>
  <sheetData>
    <row r="1" ht="22.5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6"/>
      <c r="K1" s="37"/>
      <c r="L1" s="37"/>
      <c r="M1" s="37"/>
    </row>
    <row r="2" spans="1:13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40"/>
    </row>
    <row r="3" ht="27.75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41" t="s">
        <v>9</v>
      </c>
      <c r="J3" s="42" t="s">
        <v>10</v>
      </c>
      <c r="K3" s="43" t="s">
        <v>11</v>
      </c>
      <c r="L3" s="44" t="s">
        <v>12</v>
      </c>
      <c r="M3" s="44" t="s">
        <v>14</v>
      </c>
      <c r="N3" s="6" t="s">
        <v>15</v>
      </c>
      <c r="O3" s="6" t="s">
        <v>16</v>
      </c>
    </row>
    <row r="4" ht="32.1" customHeight="1" spans="1:15">
      <c r="A4" s="16" t="s">
        <v>202</v>
      </c>
      <c r="B4" s="16" t="s">
        <v>203</v>
      </c>
      <c r="C4" s="17" t="s">
        <v>204</v>
      </c>
      <c r="D4" s="18">
        <v>83.5</v>
      </c>
      <c r="E4" s="18">
        <v>74</v>
      </c>
      <c r="F4" s="18">
        <v>157.5</v>
      </c>
      <c r="G4" s="16" t="s">
        <v>100</v>
      </c>
      <c r="H4" s="19">
        <v>1</v>
      </c>
      <c r="I4" s="19"/>
      <c r="J4" s="26">
        <v>12</v>
      </c>
      <c r="K4" s="16" t="s">
        <v>51</v>
      </c>
      <c r="L4" s="26">
        <v>79.53</v>
      </c>
      <c r="M4" s="10">
        <f>F4/4+L4/2</f>
        <v>79.14</v>
      </c>
      <c r="N4" s="10">
        <v>1</v>
      </c>
      <c r="O4" s="51" t="s">
        <v>22</v>
      </c>
    </row>
  </sheetData>
  <mergeCells count="2">
    <mergeCell ref="A1:M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N3" sqref="N3:O4"/>
    </sheetView>
  </sheetViews>
  <sheetFormatPr defaultColWidth="9" defaultRowHeight="13.5"/>
  <cols>
    <col min="1" max="1" width="9" customWidth="1"/>
    <col min="2" max="2" width="18.375" customWidth="1"/>
  </cols>
  <sheetData>
    <row r="1" ht="22.5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6"/>
      <c r="K1" s="37"/>
      <c r="L1" s="37"/>
      <c r="M1" s="37"/>
    </row>
    <row r="2" spans="1:13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40"/>
    </row>
    <row r="3" ht="36" customHeight="1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5" t="s">
        <v>9</v>
      </c>
      <c r="J3" s="44" t="s">
        <v>10</v>
      </c>
      <c r="K3" s="44" t="s">
        <v>11</v>
      </c>
      <c r="L3" s="44" t="s">
        <v>12</v>
      </c>
      <c r="M3" s="44" t="s">
        <v>14</v>
      </c>
      <c r="N3" s="6" t="s">
        <v>15</v>
      </c>
      <c r="O3" s="6" t="s">
        <v>16</v>
      </c>
    </row>
    <row r="4" ht="36" customHeight="1" spans="1:15">
      <c r="A4" s="16" t="s">
        <v>205</v>
      </c>
      <c r="B4" s="16" t="s">
        <v>206</v>
      </c>
      <c r="C4" s="8" t="s">
        <v>207</v>
      </c>
      <c r="D4" s="18">
        <v>69</v>
      </c>
      <c r="E4" s="18">
        <v>74.5</v>
      </c>
      <c r="F4" s="18">
        <v>143.5</v>
      </c>
      <c r="G4" s="16" t="s">
        <v>100</v>
      </c>
      <c r="H4" s="19">
        <v>1</v>
      </c>
      <c r="I4" s="19"/>
      <c r="J4" s="10">
        <v>12</v>
      </c>
      <c r="K4" s="16" t="s">
        <v>53</v>
      </c>
      <c r="L4" s="26">
        <v>81.67</v>
      </c>
      <c r="M4" s="12">
        <f t="shared" ref="M4:M10" si="0">F4/4+L4/2</f>
        <v>76.71</v>
      </c>
      <c r="N4" s="10">
        <v>1</v>
      </c>
      <c r="O4" s="51" t="s">
        <v>22</v>
      </c>
    </row>
    <row r="5" ht="36" customHeight="1" spans="1:15">
      <c r="A5" s="16" t="s">
        <v>208</v>
      </c>
      <c r="B5" s="16" t="s">
        <v>206</v>
      </c>
      <c r="C5" s="8" t="s">
        <v>207</v>
      </c>
      <c r="D5" s="18">
        <v>51</v>
      </c>
      <c r="E5" s="18">
        <v>69.5</v>
      </c>
      <c r="F5" s="18">
        <v>120.5</v>
      </c>
      <c r="G5" s="16" t="s">
        <v>100</v>
      </c>
      <c r="H5" s="19">
        <v>1</v>
      </c>
      <c r="I5" s="19"/>
      <c r="J5" s="10">
        <v>12</v>
      </c>
      <c r="K5" s="16" t="s">
        <v>49</v>
      </c>
      <c r="L5" s="26">
        <v>88.67</v>
      </c>
      <c r="M5" s="12">
        <f t="shared" si="0"/>
        <v>74.46</v>
      </c>
      <c r="N5" s="10">
        <v>2</v>
      </c>
      <c r="O5" s="51" t="s">
        <v>22</v>
      </c>
    </row>
    <row r="6" ht="36" customHeight="1" spans="1:15">
      <c r="A6" s="16" t="s">
        <v>209</v>
      </c>
      <c r="B6" s="16" t="s">
        <v>206</v>
      </c>
      <c r="C6" s="8" t="s">
        <v>207</v>
      </c>
      <c r="D6" s="18">
        <v>48.5</v>
      </c>
      <c r="E6" s="18">
        <v>78.5</v>
      </c>
      <c r="F6" s="18">
        <v>127</v>
      </c>
      <c r="G6" s="16" t="s">
        <v>100</v>
      </c>
      <c r="H6" s="19">
        <v>1</v>
      </c>
      <c r="I6" s="19"/>
      <c r="J6" s="10">
        <v>12</v>
      </c>
      <c r="K6" s="16" t="s">
        <v>35</v>
      </c>
      <c r="L6" s="26">
        <v>84</v>
      </c>
      <c r="M6" s="12">
        <f t="shared" si="0"/>
        <v>73.75</v>
      </c>
      <c r="N6" s="10">
        <v>3</v>
      </c>
      <c r="O6" s="51" t="s">
        <v>22</v>
      </c>
    </row>
    <row r="7" ht="36" customHeight="1" spans="1:15">
      <c r="A7" s="16" t="s">
        <v>210</v>
      </c>
      <c r="B7" s="16" t="s">
        <v>206</v>
      </c>
      <c r="C7" s="8" t="s">
        <v>207</v>
      </c>
      <c r="D7" s="18">
        <v>63.5</v>
      </c>
      <c r="E7" s="18">
        <v>66.5</v>
      </c>
      <c r="F7" s="18">
        <v>130</v>
      </c>
      <c r="G7" s="16" t="s">
        <v>100</v>
      </c>
      <c r="H7" s="19">
        <v>1</v>
      </c>
      <c r="I7" s="19"/>
      <c r="J7" s="10">
        <v>12</v>
      </c>
      <c r="K7" s="16" t="s">
        <v>86</v>
      </c>
      <c r="L7" s="26">
        <v>82.33</v>
      </c>
      <c r="M7" s="12">
        <f t="shared" si="0"/>
        <v>73.665</v>
      </c>
      <c r="N7" s="10">
        <v>4</v>
      </c>
      <c r="O7" s="51" t="s">
        <v>22</v>
      </c>
    </row>
    <row r="8" ht="36" customHeight="1" spans="1:15">
      <c r="A8" s="16" t="s">
        <v>211</v>
      </c>
      <c r="B8" s="16" t="s">
        <v>206</v>
      </c>
      <c r="C8" s="8" t="s">
        <v>207</v>
      </c>
      <c r="D8" s="18">
        <v>47</v>
      </c>
      <c r="E8" s="18">
        <v>73.5</v>
      </c>
      <c r="F8" s="18">
        <v>120.5</v>
      </c>
      <c r="G8" s="16" t="s">
        <v>100</v>
      </c>
      <c r="H8" s="19">
        <v>1</v>
      </c>
      <c r="I8" s="19"/>
      <c r="J8" s="10">
        <v>12</v>
      </c>
      <c r="K8" s="16" t="s">
        <v>28</v>
      </c>
      <c r="L8" s="26">
        <v>84.33</v>
      </c>
      <c r="M8" s="12">
        <f t="shared" si="0"/>
        <v>72.29</v>
      </c>
      <c r="N8" s="10">
        <v>5</v>
      </c>
      <c r="O8" s="51" t="s">
        <v>22</v>
      </c>
    </row>
    <row r="9" ht="36" customHeight="1" spans="1:15">
      <c r="A9" s="16" t="s">
        <v>212</v>
      </c>
      <c r="B9" s="16" t="s">
        <v>206</v>
      </c>
      <c r="C9" s="8" t="s">
        <v>207</v>
      </c>
      <c r="D9" s="18">
        <v>50.5</v>
      </c>
      <c r="E9" s="18">
        <v>67</v>
      </c>
      <c r="F9" s="18">
        <v>117.5</v>
      </c>
      <c r="G9" s="16" t="s">
        <v>100</v>
      </c>
      <c r="H9" s="19">
        <v>1</v>
      </c>
      <c r="I9" s="19"/>
      <c r="J9" s="10">
        <v>12</v>
      </c>
      <c r="K9" s="16" t="s">
        <v>51</v>
      </c>
      <c r="L9" s="26">
        <v>82</v>
      </c>
      <c r="M9" s="12">
        <f t="shared" si="0"/>
        <v>70.375</v>
      </c>
      <c r="N9" s="10">
        <v>6</v>
      </c>
      <c r="O9" s="10"/>
    </row>
    <row r="10" ht="36" customHeight="1" spans="1:15">
      <c r="A10" s="20" t="s">
        <v>213</v>
      </c>
      <c r="B10" s="20" t="s">
        <v>214</v>
      </c>
      <c r="C10" s="21" t="s">
        <v>207</v>
      </c>
      <c r="D10" s="20">
        <v>48.5</v>
      </c>
      <c r="E10" s="20">
        <v>67.5</v>
      </c>
      <c r="F10" s="20">
        <v>116</v>
      </c>
      <c r="G10" s="22" t="s">
        <v>56</v>
      </c>
      <c r="H10" s="9">
        <v>1</v>
      </c>
      <c r="I10" s="9"/>
      <c r="J10" s="10">
        <v>12</v>
      </c>
      <c r="K10" s="20">
        <v>2</v>
      </c>
      <c r="L10" s="10">
        <v>74</v>
      </c>
      <c r="M10" s="12">
        <f t="shared" si="0"/>
        <v>66</v>
      </c>
      <c r="N10" s="10">
        <v>1</v>
      </c>
      <c r="O10" s="51" t="s">
        <v>22</v>
      </c>
    </row>
  </sheetData>
  <sortState ref="A4:M10">
    <sortCondition ref="M4:M10" descending="1"/>
  </sortState>
  <mergeCells count="2">
    <mergeCell ref="A1:M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N3" sqref="N3:O3"/>
    </sheetView>
  </sheetViews>
  <sheetFormatPr defaultColWidth="9" defaultRowHeight="13.5" outlineLevelRow="5"/>
  <cols>
    <col min="1" max="1" width="9" customWidth="1"/>
    <col min="2" max="2" width="12.625" customWidth="1"/>
  </cols>
  <sheetData>
    <row r="1" ht="22.5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6"/>
      <c r="K1" s="37"/>
      <c r="L1" s="37"/>
      <c r="M1" s="37"/>
    </row>
    <row r="2" spans="1:13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40"/>
    </row>
    <row r="3" ht="27.75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41" t="s">
        <v>9</v>
      </c>
      <c r="J3" s="42" t="s">
        <v>10</v>
      </c>
      <c r="K3" s="43" t="s">
        <v>11</v>
      </c>
      <c r="L3" s="44" t="s">
        <v>12</v>
      </c>
      <c r="M3" s="44" t="s">
        <v>14</v>
      </c>
      <c r="N3" s="6" t="s">
        <v>15</v>
      </c>
      <c r="O3" s="6" t="s">
        <v>16</v>
      </c>
    </row>
    <row r="4" ht="30" customHeight="1" spans="1:15">
      <c r="A4" s="16" t="s">
        <v>215</v>
      </c>
      <c r="B4" s="16" t="s">
        <v>216</v>
      </c>
      <c r="C4" s="17" t="s">
        <v>217</v>
      </c>
      <c r="D4" s="18">
        <v>73.5</v>
      </c>
      <c r="E4" s="18">
        <v>72.5</v>
      </c>
      <c r="F4" s="18">
        <v>146</v>
      </c>
      <c r="G4" s="16" t="s">
        <v>100</v>
      </c>
      <c r="H4" s="19">
        <v>1</v>
      </c>
      <c r="I4" s="19"/>
      <c r="J4" s="26">
        <v>12</v>
      </c>
      <c r="K4" s="16" t="s">
        <v>49</v>
      </c>
      <c r="L4" s="26">
        <v>85.33</v>
      </c>
      <c r="M4" s="12">
        <f>F4/4+L4/2</f>
        <v>79.165</v>
      </c>
      <c r="N4" s="10">
        <v>1</v>
      </c>
      <c r="O4" s="51" t="s">
        <v>22</v>
      </c>
    </row>
    <row r="5" ht="26.1" customHeight="1" spans="1:15">
      <c r="A5" s="16" t="s">
        <v>218</v>
      </c>
      <c r="B5" s="16" t="s">
        <v>216</v>
      </c>
      <c r="C5" s="17" t="s">
        <v>217</v>
      </c>
      <c r="D5" s="18">
        <v>54</v>
      </c>
      <c r="E5" s="18">
        <v>63.5</v>
      </c>
      <c r="F5" s="18">
        <v>117.5</v>
      </c>
      <c r="G5" s="16" t="s">
        <v>100</v>
      </c>
      <c r="H5" s="19">
        <v>1</v>
      </c>
      <c r="I5" s="19" t="s">
        <v>30</v>
      </c>
      <c r="J5" s="26">
        <v>12</v>
      </c>
      <c r="K5" s="16" t="s">
        <v>33</v>
      </c>
      <c r="L5" s="26">
        <v>80.33</v>
      </c>
      <c r="M5" s="12">
        <f>F5/4+L5/2</f>
        <v>69.54</v>
      </c>
      <c r="N5" s="10">
        <v>2</v>
      </c>
      <c r="O5" s="51" t="s">
        <v>22</v>
      </c>
    </row>
    <row r="6" ht="26.1" customHeight="1" spans="1:15">
      <c r="A6" s="20" t="s">
        <v>219</v>
      </c>
      <c r="B6" s="20" t="s">
        <v>220</v>
      </c>
      <c r="C6" s="21" t="s">
        <v>217</v>
      </c>
      <c r="D6" s="20">
        <v>65.5</v>
      </c>
      <c r="E6" s="20">
        <v>72</v>
      </c>
      <c r="F6" s="20">
        <v>137.5</v>
      </c>
      <c r="G6" s="22" t="s">
        <v>56</v>
      </c>
      <c r="H6" s="9">
        <v>1</v>
      </c>
      <c r="I6" s="9"/>
      <c r="J6" s="52">
        <v>12</v>
      </c>
      <c r="K6" s="20">
        <v>1</v>
      </c>
      <c r="L6" s="10">
        <v>72</v>
      </c>
      <c r="M6" s="12">
        <f>F6/4+L6/2</f>
        <v>70.375</v>
      </c>
      <c r="N6" s="10">
        <v>1</v>
      </c>
      <c r="O6" s="51" t="s">
        <v>22</v>
      </c>
    </row>
  </sheetData>
  <sortState ref="A4:M6">
    <sortCondition ref="M4:M6" descending="1"/>
  </sortState>
  <mergeCells count="2">
    <mergeCell ref="A1:M1"/>
    <mergeCell ref="D2:F2"/>
  </mergeCells>
  <pageMargins left="0.947916666666667" right="0.947916666666667" top="1" bottom="0.802777777777778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N3" sqref="N3:O3"/>
    </sheetView>
  </sheetViews>
  <sheetFormatPr defaultColWidth="9" defaultRowHeight="13.5"/>
  <cols>
    <col min="1" max="1" width="9" customWidth="1"/>
    <col min="2" max="2" width="17.375" customWidth="1"/>
  </cols>
  <sheetData>
    <row r="1" ht="22.5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6"/>
      <c r="K1" s="37"/>
      <c r="L1" s="37"/>
      <c r="M1" s="37"/>
    </row>
    <row r="2" spans="1:13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40"/>
    </row>
    <row r="3" ht="30" customHeight="1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41" t="s">
        <v>9</v>
      </c>
      <c r="J3" s="42" t="s">
        <v>10</v>
      </c>
      <c r="K3" s="43" t="s">
        <v>11</v>
      </c>
      <c r="L3" s="44" t="s">
        <v>12</v>
      </c>
      <c r="M3" s="44" t="s">
        <v>14</v>
      </c>
      <c r="N3" s="6" t="s">
        <v>15</v>
      </c>
      <c r="O3" s="6" t="s">
        <v>16</v>
      </c>
    </row>
    <row r="4" ht="30" customHeight="1" spans="1:15">
      <c r="A4" s="16" t="s">
        <v>221</v>
      </c>
      <c r="B4" s="16" t="s">
        <v>222</v>
      </c>
      <c r="C4" s="17" t="s">
        <v>223</v>
      </c>
      <c r="D4" s="18">
        <v>77.5</v>
      </c>
      <c r="E4" s="18">
        <v>76</v>
      </c>
      <c r="F4" s="18">
        <v>153.5</v>
      </c>
      <c r="G4" s="16" t="s">
        <v>100</v>
      </c>
      <c r="H4" s="19">
        <v>1</v>
      </c>
      <c r="I4" s="19" t="s">
        <v>30</v>
      </c>
      <c r="J4" s="26">
        <v>13</v>
      </c>
      <c r="K4" s="16" t="s">
        <v>49</v>
      </c>
      <c r="L4" s="26">
        <v>86.67</v>
      </c>
      <c r="M4" s="12">
        <f t="shared" ref="M4:M10" si="0">F4/4+L4/2</f>
        <v>81.71</v>
      </c>
      <c r="N4" s="10">
        <v>1</v>
      </c>
      <c r="O4" s="51" t="s">
        <v>22</v>
      </c>
    </row>
    <row r="5" ht="30" customHeight="1" spans="1:15">
      <c r="A5" s="16" t="s">
        <v>224</v>
      </c>
      <c r="B5" s="16" t="s">
        <v>222</v>
      </c>
      <c r="C5" s="17" t="s">
        <v>223</v>
      </c>
      <c r="D5" s="18">
        <v>73.5</v>
      </c>
      <c r="E5" s="18">
        <v>61</v>
      </c>
      <c r="F5" s="18">
        <v>134.5</v>
      </c>
      <c r="G5" s="16" t="s">
        <v>100</v>
      </c>
      <c r="H5" s="19">
        <v>1</v>
      </c>
      <c r="I5" s="19"/>
      <c r="J5" s="26">
        <v>13</v>
      </c>
      <c r="K5" s="16" t="s">
        <v>35</v>
      </c>
      <c r="L5" s="26">
        <v>78</v>
      </c>
      <c r="M5" s="12">
        <f t="shared" si="0"/>
        <v>72.625</v>
      </c>
      <c r="N5" s="10">
        <v>2</v>
      </c>
      <c r="O5" s="51" t="s">
        <v>22</v>
      </c>
    </row>
    <row r="6" ht="30" customHeight="1" spans="1:15">
      <c r="A6" s="16" t="s">
        <v>225</v>
      </c>
      <c r="B6" s="16" t="s">
        <v>222</v>
      </c>
      <c r="C6" s="17" t="s">
        <v>223</v>
      </c>
      <c r="D6" s="18">
        <v>42</v>
      </c>
      <c r="E6" s="18">
        <v>72</v>
      </c>
      <c r="F6" s="18">
        <v>114</v>
      </c>
      <c r="G6" s="16" t="s">
        <v>100</v>
      </c>
      <c r="H6" s="19">
        <v>1</v>
      </c>
      <c r="I6" s="19" t="s">
        <v>30</v>
      </c>
      <c r="J6" s="26">
        <v>13</v>
      </c>
      <c r="K6" s="16" t="s">
        <v>51</v>
      </c>
      <c r="L6" s="26">
        <v>79.67</v>
      </c>
      <c r="M6" s="12">
        <f t="shared" si="0"/>
        <v>68.335</v>
      </c>
      <c r="N6" s="10">
        <v>3</v>
      </c>
      <c r="O6" s="51" t="s">
        <v>22</v>
      </c>
    </row>
    <row r="7" ht="30" customHeight="1" spans="1:15">
      <c r="A7" s="16" t="s">
        <v>226</v>
      </c>
      <c r="B7" s="16" t="s">
        <v>222</v>
      </c>
      <c r="C7" s="17" t="s">
        <v>223</v>
      </c>
      <c r="D7" s="18">
        <v>44.5</v>
      </c>
      <c r="E7" s="18">
        <v>71.5</v>
      </c>
      <c r="F7" s="18">
        <v>116</v>
      </c>
      <c r="G7" s="16" t="s">
        <v>100</v>
      </c>
      <c r="H7" s="19">
        <v>1</v>
      </c>
      <c r="I7" s="19"/>
      <c r="J7" s="26">
        <v>13</v>
      </c>
      <c r="K7" s="16" t="s">
        <v>28</v>
      </c>
      <c r="L7" s="26">
        <v>78</v>
      </c>
      <c r="M7" s="12">
        <f t="shared" si="0"/>
        <v>68</v>
      </c>
      <c r="N7" s="10">
        <v>4</v>
      </c>
      <c r="O7" s="51" t="s">
        <v>22</v>
      </c>
    </row>
    <row r="8" ht="30" customHeight="1" spans="1:15">
      <c r="A8" s="20" t="s">
        <v>227</v>
      </c>
      <c r="B8" s="20" t="s">
        <v>228</v>
      </c>
      <c r="C8" s="21" t="s">
        <v>223</v>
      </c>
      <c r="D8" s="20">
        <v>72.5</v>
      </c>
      <c r="E8" s="20">
        <v>71.5</v>
      </c>
      <c r="F8" s="20">
        <v>144</v>
      </c>
      <c r="G8" s="22" t="s">
        <v>56</v>
      </c>
      <c r="H8" s="9">
        <v>1</v>
      </c>
      <c r="I8" s="9"/>
      <c r="J8" s="10">
        <v>13</v>
      </c>
      <c r="K8" s="20">
        <v>2</v>
      </c>
      <c r="L8" s="10">
        <v>83</v>
      </c>
      <c r="M8" s="12">
        <f t="shared" si="0"/>
        <v>77.5</v>
      </c>
      <c r="N8" s="10">
        <v>1</v>
      </c>
      <c r="O8" s="51" t="s">
        <v>22</v>
      </c>
    </row>
    <row r="9" ht="30" customHeight="1" spans="1:15">
      <c r="A9" s="20" t="s">
        <v>229</v>
      </c>
      <c r="B9" s="20" t="s">
        <v>230</v>
      </c>
      <c r="C9" s="21" t="s">
        <v>223</v>
      </c>
      <c r="D9" s="20">
        <v>49.5</v>
      </c>
      <c r="E9" s="20">
        <v>58</v>
      </c>
      <c r="F9" s="20">
        <v>107.5</v>
      </c>
      <c r="G9" s="22" t="s">
        <v>56</v>
      </c>
      <c r="H9" s="9">
        <v>1</v>
      </c>
      <c r="I9" s="9"/>
      <c r="J9" s="10">
        <v>13</v>
      </c>
      <c r="K9" s="20">
        <v>5</v>
      </c>
      <c r="L9" s="10">
        <v>78.33</v>
      </c>
      <c r="M9" s="12">
        <f t="shared" si="0"/>
        <v>66.04</v>
      </c>
      <c r="N9" s="10">
        <v>2</v>
      </c>
      <c r="O9" s="51" t="s">
        <v>22</v>
      </c>
    </row>
    <row r="10" ht="30" customHeight="1" spans="1:15">
      <c r="A10" s="20" t="s">
        <v>231</v>
      </c>
      <c r="B10" s="20" t="s">
        <v>232</v>
      </c>
      <c r="C10" s="21" t="s">
        <v>223</v>
      </c>
      <c r="D10" s="20">
        <v>42</v>
      </c>
      <c r="E10" s="20">
        <v>38.5</v>
      </c>
      <c r="F10" s="20">
        <v>80.5</v>
      </c>
      <c r="G10" s="22" t="s">
        <v>56</v>
      </c>
      <c r="H10" s="9">
        <v>1</v>
      </c>
      <c r="I10" s="9"/>
      <c r="J10" s="10">
        <v>13</v>
      </c>
      <c r="K10" s="20">
        <v>4</v>
      </c>
      <c r="L10" s="10">
        <v>80.67</v>
      </c>
      <c r="M10" s="12">
        <f t="shared" si="0"/>
        <v>60.46</v>
      </c>
      <c r="N10" s="10">
        <v>3</v>
      </c>
      <c r="O10" s="51" t="s">
        <v>22</v>
      </c>
    </row>
  </sheetData>
  <sortState ref="A4:M10">
    <sortCondition ref="G4:G10" descending="1"/>
    <sortCondition ref="M4:M10" descending="1"/>
  </sortState>
  <mergeCells count="2">
    <mergeCell ref="A1:M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M3" sqref="M3:N3"/>
    </sheetView>
  </sheetViews>
  <sheetFormatPr defaultColWidth="9" defaultRowHeight="13.5" outlineLevelRow="7"/>
  <cols>
    <col min="1" max="1" width="9" customWidth="1"/>
    <col min="2" max="2" width="13.875" customWidth="1"/>
  </cols>
  <sheetData>
    <row r="1" ht="22.5" spans="1:12">
      <c r="A1" s="33" t="s">
        <v>0</v>
      </c>
      <c r="B1" s="33"/>
      <c r="C1" s="33"/>
      <c r="D1" s="33"/>
      <c r="E1" s="33"/>
      <c r="F1" s="33"/>
      <c r="G1" s="33"/>
      <c r="H1" s="33"/>
      <c r="I1" s="36"/>
      <c r="J1" s="37"/>
      <c r="K1" s="37"/>
      <c r="L1" s="37"/>
    </row>
    <row r="2" spans="1:12">
      <c r="A2" s="3"/>
      <c r="B2" s="3"/>
      <c r="C2" s="3"/>
      <c r="D2" s="34"/>
      <c r="E2" s="34"/>
      <c r="F2" s="34"/>
      <c r="G2" s="3"/>
      <c r="H2" s="35"/>
      <c r="I2" s="38"/>
      <c r="J2" s="39"/>
      <c r="K2" s="40"/>
      <c r="L2" s="40"/>
    </row>
    <row r="3" ht="27.75" spans="1:1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42" t="s">
        <v>10</v>
      </c>
      <c r="J3" s="43" t="s">
        <v>11</v>
      </c>
      <c r="K3" s="44" t="s">
        <v>12</v>
      </c>
      <c r="L3" s="44" t="s">
        <v>14</v>
      </c>
      <c r="M3" s="6" t="s">
        <v>15</v>
      </c>
      <c r="N3" s="6" t="s">
        <v>16</v>
      </c>
    </row>
    <row r="4" ht="24.95" customHeight="1" spans="1:14">
      <c r="A4" s="16" t="s">
        <v>233</v>
      </c>
      <c r="B4" s="16" t="s">
        <v>234</v>
      </c>
      <c r="C4" s="8" t="s">
        <v>235</v>
      </c>
      <c r="D4" s="18">
        <v>58.5</v>
      </c>
      <c r="E4" s="18">
        <v>58.5</v>
      </c>
      <c r="F4" s="18">
        <v>117</v>
      </c>
      <c r="G4" s="16" t="s">
        <v>100</v>
      </c>
      <c r="H4" s="19">
        <v>1</v>
      </c>
      <c r="I4" s="26">
        <v>13</v>
      </c>
      <c r="J4" s="16" t="s">
        <v>33</v>
      </c>
      <c r="K4" s="26">
        <v>84.33</v>
      </c>
      <c r="L4" s="48">
        <f>F4/4+K4/2</f>
        <v>71.415</v>
      </c>
      <c r="M4" s="10">
        <v>1</v>
      </c>
      <c r="N4" s="28" t="s">
        <v>22</v>
      </c>
    </row>
    <row r="5" ht="24.95" customHeight="1" spans="1:14">
      <c r="A5" s="16" t="s">
        <v>236</v>
      </c>
      <c r="B5" s="16" t="s">
        <v>234</v>
      </c>
      <c r="C5" s="8" t="s">
        <v>235</v>
      </c>
      <c r="D5" s="18">
        <v>55</v>
      </c>
      <c r="E5" s="18">
        <v>56.5</v>
      </c>
      <c r="F5" s="18">
        <v>111.5</v>
      </c>
      <c r="G5" s="16" t="s">
        <v>100</v>
      </c>
      <c r="H5" s="19">
        <v>1</v>
      </c>
      <c r="I5" s="26">
        <v>13</v>
      </c>
      <c r="J5" s="16" t="s">
        <v>49</v>
      </c>
      <c r="K5" s="26">
        <v>87</v>
      </c>
      <c r="L5" s="48">
        <f>F5/4+K5/2</f>
        <v>71.375</v>
      </c>
      <c r="M5" s="10">
        <v>2</v>
      </c>
      <c r="N5" s="28" t="s">
        <v>22</v>
      </c>
    </row>
    <row r="6" ht="24.95" customHeight="1" spans="1:14">
      <c r="A6" s="16" t="s">
        <v>237</v>
      </c>
      <c r="B6" s="16" t="s">
        <v>234</v>
      </c>
      <c r="C6" s="8" t="s">
        <v>235</v>
      </c>
      <c r="D6" s="18">
        <v>42</v>
      </c>
      <c r="E6" s="18">
        <v>59.5</v>
      </c>
      <c r="F6" s="18">
        <v>101.5</v>
      </c>
      <c r="G6" s="16" t="s">
        <v>100</v>
      </c>
      <c r="H6" s="19">
        <v>1</v>
      </c>
      <c r="I6" s="26">
        <v>13</v>
      </c>
      <c r="J6" s="16" t="s">
        <v>51</v>
      </c>
      <c r="K6" s="26">
        <v>82</v>
      </c>
      <c r="L6" s="48">
        <f>F6/4+K6/2</f>
        <v>66.375</v>
      </c>
      <c r="M6" s="10">
        <v>3</v>
      </c>
      <c r="N6" s="28" t="s">
        <v>22</v>
      </c>
    </row>
    <row r="7" ht="24.95" customHeight="1" spans="1:14">
      <c r="A7" s="45" t="s">
        <v>183</v>
      </c>
      <c r="B7" s="46" t="s">
        <v>238</v>
      </c>
      <c r="C7" s="45" t="s">
        <v>235</v>
      </c>
      <c r="D7" s="47">
        <v>47</v>
      </c>
      <c r="E7" s="47">
        <v>51.5</v>
      </c>
      <c r="F7" s="47">
        <v>98.5</v>
      </c>
      <c r="G7" s="22" t="s">
        <v>56</v>
      </c>
      <c r="H7" s="9">
        <v>1</v>
      </c>
      <c r="I7" s="49">
        <v>13</v>
      </c>
      <c r="J7" s="47">
        <v>5</v>
      </c>
      <c r="K7" s="49">
        <v>79.33</v>
      </c>
      <c r="L7" s="48">
        <f>F7/4+K7/2</f>
        <v>64.29</v>
      </c>
      <c r="M7" s="50">
        <v>1</v>
      </c>
      <c r="N7" s="28" t="s">
        <v>22</v>
      </c>
    </row>
    <row r="8" ht="24.95" customHeight="1" spans="1:14">
      <c r="A8" s="22" t="s">
        <v>239</v>
      </c>
      <c r="B8" s="20" t="s">
        <v>240</v>
      </c>
      <c r="C8" s="21" t="s">
        <v>235</v>
      </c>
      <c r="D8" s="20">
        <v>46</v>
      </c>
      <c r="E8" s="20">
        <v>55</v>
      </c>
      <c r="F8" s="20">
        <v>101</v>
      </c>
      <c r="G8" s="22" t="s">
        <v>56</v>
      </c>
      <c r="H8" s="9">
        <v>1</v>
      </c>
      <c r="I8" s="49">
        <v>13</v>
      </c>
      <c r="J8" s="20">
        <v>4</v>
      </c>
      <c r="K8" s="49">
        <v>77.33</v>
      </c>
      <c r="L8" s="48">
        <f>F8/4+K8/2</f>
        <v>63.915</v>
      </c>
      <c r="M8" s="50">
        <v>2</v>
      </c>
      <c r="N8" s="28" t="s">
        <v>22</v>
      </c>
    </row>
  </sheetData>
  <sortState ref="A4:M8">
    <sortCondition ref="L4:L8" descending="1"/>
  </sortState>
  <mergeCells count="2">
    <mergeCell ref="A1:L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workbookViewId="0">
      <selection activeCell="N3" sqref="N3:O4"/>
    </sheetView>
  </sheetViews>
  <sheetFormatPr defaultColWidth="9" defaultRowHeight="13.5" outlineLevelRow="3"/>
  <cols>
    <col min="1" max="1" width="9" customWidth="1"/>
    <col min="2" max="2" width="14.25" customWidth="1"/>
  </cols>
  <sheetData>
    <row r="1" ht="22.5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6"/>
      <c r="K1" s="37"/>
      <c r="L1" s="37"/>
      <c r="M1" s="37"/>
    </row>
    <row r="2" spans="1:13">
      <c r="A2" s="3"/>
      <c r="B2" s="3"/>
      <c r="C2" s="3"/>
      <c r="D2" s="34"/>
      <c r="E2" s="34"/>
      <c r="F2" s="34"/>
      <c r="G2" s="3"/>
      <c r="H2" s="35"/>
      <c r="I2" s="35"/>
      <c r="J2" s="38"/>
      <c r="K2" s="39"/>
      <c r="L2" s="40"/>
      <c r="M2" s="40"/>
    </row>
    <row r="3" ht="27.75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6" t="s">
        <v>96</v>
      </c>
      <c r="H3" s="5" t="s">
        <v>8</v>
      </c>
      <c r="I3" s="41" t="s">
        <v>9</v>
      </c>
      <c r="J3" s="42" t="s">
        <v>10</v>
      </c>
      <c r="K3" s="43" t="s">
        <v>11</v>
      </c>
      <c r="L3" s="44" t="s">
        <v>12</v>
      </c>
      <c r="M3" s="44" t="s">
        <v>14</v>
      </c>
      <c r="N3" s="6" t="s">
        <v>15</v>
      </c>
      <c r="O3" s="6" t="s">
        <v>16</v>
      </c>
    </row>
    <row r="4" ht="26.1" customHeight="1" spans="1:15">
      <c r="A4" s="16" t="s">
        <v>241</v>
      </c>
      <c r="B4" s="16" t="s">
        <v>242</v>
      </c>
      <c r="C4" s="17" t="s">
        <v>243</v>
      </c>
      <c r="D4" s="18">
        <v>46</v>
      </c>
      <c r="E4" s="18">
        <v>48</v>
      </c>
      <c r="F4" s="18">
        <v>94</v>
      </c>
      <c r="G4" s="16" t="s">
        <v>100</v>
      </c>
      <c r="H4" s="19">
        <v>1</v>
      </c>
      <c r="I4" s="19"/>
      <c r="J4" s="26">
        <v>13</v>
      </c>
      <c r="K4" s="16" t="s">
        <v>51</v>
      </c>
      <c r="L4" s="26">
        <v>81.33</v>
      </c>
      <c r="M4" s="12">
        <f>F4/4+L4/2</f>
        <v>64.165</v>
      </c>
      <c r="N4" s="10">
        <v>1</v>
      </c>
      <c r="O4" s="28" t="s">
        <v>22</v>
      </c>
    </row>
  </sheetData>
  <mergeCells count="2">
    <mergeCell ref="A1:M1"/>
    <mergeCell ref="D2:F2"/>
  </mergeCells>
  <pageMargins left="0.947916666666667" right="0.94791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初中语文</vt:lpstr>
      <vt:lpstr>初中数学</vt:lpstr>
      <vt:lpstr>初中英语</vt:lpstr>
      <vt:lpstr>初中思品</vt:lpstr>
      <vt:lpstr>初中历史</vt:lpstr>
      <vt:lpstr>初中地理</vt:lpstr>
      <vt:lpstr>初中化学</vt:lpstr>
      <vt:lpstr>初中生物</vt:lpstr>
      <vt:lpstr>初中物理</vt:lpstr>
      <vt:lpstr>初中综合实践</vt:lpstr>
      <vt:lpstr>初中美术</vt:lpstr>
      <vt:lpstr>初中音乐</vt:lpstr>
      <vt:lpstr>初中体育</vt:lpstr>
      <vt:lpstr>高中及职高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2002-01-01T00:49:46Z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