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'Sheet1'!$A$2:$M$58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<sst xmlns="http://schemas.openxmlformats.org/spreadsheetml/2006/main" count="292" uniqueCount="213">
  <si>
    <t>序号</t>
  </si>
  <si>
    <t>招聘单位</t>
  </si>
  <si>
    <t>招聘岗位</t>
  </si>
  <si>
    <t>招聘人数</t>
  </si>
  <si>
    <t>考生姓名</t>
  </si>
  <si>
    <t>准考证号</t>
  </si>
  <si>
    <t>排名</t>
  </si>
  <si>
    <t>港口区第一小学</t>
  </si>
  <si>
    <t>4506020001
小学语文教师</t>
  </si>
  <si>
    <t>周燕凤</t>
  </si>
  <si>
    <t>450600105021</t>
  </si>
  <si>
    <t>154.5</t>
  </si>
  <si>
    <t>147.5</t>
  </si>
  <si>
    <t>黄丽丽</t>
  </si>
  <si>
    <t>450600105810</t>
  </si>
  <si>
    <t>143.5</t>
  </si>
  <si>
    <t>139</t>
  </si>
  <si>
    <t>马红秀</t>
  </si>
  <si>
    <t>450600105302</t>
  </si>
  <si>
    <t>138.5</t>
  </si>
  <si>
    <t>130</t>
  </si>
  <si>
    <t>129.5</t>
  </si>
  <si>
    <t>128</t>
  </si>
  <si>
    <t>4506020002
小学数学教师</t>
  </si>
  <si>
    <t>陈雪萍</t>
  </si>
  <si>
    <t>450600100709</t>
  </si>
  <si>
    <t>140.5</t>
  </si>
  <si>
    <t>唐广兰</t>
  </si>
  <si>
    <t>450600101225</t>
  </si>
  <si>
    <t>126.5</t>
  </si>
  <si>
    <t>4506020003
小学英语教师</t>
  </si>
  <si>
    <t>禤汉宇</t>
  </si>
  <si>
    <t>450600105923</t>
  </si>
  <si>
    <t>118.5</t>
  </si>
  <si>
    <t>港口区第二小学</t>
  </si>
  <si>
    <t>4506020006
小学语文教师</t>
  </si>
  <si>
    <t>凌雪琦</t>
  </si>
  <si>
    <t>450600105805</t>
  </si>
  <si>
    <t>吴思雨</t>
  </si>
  <si>
    <t>450600103305</t>
  </si>
  <si>
    <t>4506020008
小学英语教师</t>
  </si>
  <si>
    <t>黄香凝</t>
  </si>
  <si>
    <t>450600102210</t>
  </si>
  <si>
    <t>174.5</t>
  </si>
  <si>
    <t>吴柳蓉</t>
  </si>
  <si>
    <t>450600101122</t>
  </si>
  <si>
    <t>163</t>
  </si>
  <si>
    <t>149</t>
  </si>
  <si>
    <t>146</t>
  </si>
  <si>
    <t>134.5</t>
  </si>
  <si>
    <t>128.5</t>
  </si>
  <si>
    <t>4506020009
小学美术教师</t>
  </si>
  <si>
    <t>覃莉</t>
  </si>
  <si>
    <t>450600103809</t>
  </si>
  <si>
    <t>温舒雯</t>
  </si>
  <si>
    <t>450600105905</t>
  </si>
  <si>
    <t>106</t>
  </si>
  <si>
    <t>4506020010
小学音乐教师</t>
  </si>
  <si>
    <t>陈惠婷</t>
  </si>
  <si>
    <t>450600103325</t>
  </si>
  <si>
    <t>141.5</t>
  </si>
  <si>
    <t>陆姬妃</t>
  </si>
  <si>
    <t>450600101622</t>
  </si>
  <si>
    <t>141</t>
  </si>
  <si>
    <t>港口区第三小学</t>
  </si>
  <si>
    <t>4506020013
小学英语教师</t>
  </si>
  <si>
    <t>张丽妍</t>
  </si>
  <si>
    <t>450600102214</t>
  </si>
  <si>
    <t>157</t>
  </si>
  <si>
    <t>港口区第四小学</t>
  </si>
  <si>
    <t>4506020017
小学美术教师</t>
  </si>
  <si>
    <t>唐美丹</t>
  </si>
  <si>
    <t>450600105121</t>
  </si>
  <si>
    <t>124.5</t>
  </si>
  <si>
    <t>4506020018
小学音乐教师</t>
  </si>
  <si>
    <t>张豪</t>
  </si>
  <si>
    <t>450600106215</t>
  </si>
  <si>
    <t>134</t>
  </si>
  <si>
    <t>4506020020
小学信息技术教师</t>
  </si>
  <si>
    <t>彭倚方</t>
  </si>
  <si>
    <t>450600100602</t>
  </si>
  <si>
    <t>137.5</t>
  </si>
  <si>
    <t>防城港市桃源小学</t>
  </si>
  <si>
    <t>4506020021
小学美术教师</t>
  </si>
  <si>
    <t>欧小华</t>
  </si>
  <si>
    <t>450600103204</t>
  </si>
  <si>
    <t>135</t>
  </si>
  <si>
    <t>4506020023
小学体育教师</t>
  </si>
  <si>
    <t>张婷婷</t>
  </si>
  <si>
    <t>450600103707</t>
  </si>
  <si>
    <t>105.5</t>
  </si>
  <si>
    <t>防城港市金湾小学</t>
  </si>
  <si>
    <t>4506020024
小学语文教师</t>
  </si>
  <si>
    <t>项婷</t>
  </si>
  <si>
    <t>450600105510</t>
  </si>
  <si>
    <t>152</t>
  </si>
  <si>
    <t>罗兰</t>
  </si>
  <si>
    <t>450600106705</t>
  </si>
  <si>
    <t>140</t>
  </si>
  <si>
    <t>125</t>
  </si>
  <si>
    <t>4506020025
小学数学教师</t>
  </si>
  <si>
    <t>石静玲</t>
  </si>
  <si>
    <t>450600103616</t>
  </si>
  <si>
    <t>153</t>
  </si>
  <si>
    <t>赖亚美</t>
  </si>
  <si>
    <t>450600101530</t>
  </si>
  <si>
    <t>152.5</t>
  </si>
  <si>
    <t>吴林芳</t>
  </si>
  <si>
    <t>450600105528</t>
  </si>
  <si>
    <t>黄丽</t>
  </si>
  <si>
    <t>450600103902</t>
  </si>
  <si>
    <t>4506020026
小学音乐教师</t>
  </si>
  <si>
    <t>韦晓</t>
  </si>
  <si>
    <t>450600101902</t>
  </si>
  <si>
    <t>122.5</t>
  </si>
  <si>
    <t>4506020027
小学体育教师</t>
  </si>
  <si>
    <t>龚亚</t>
  </si>
  <si>
    <t>450600101715</t>
  </si>
  <si>
    <t>防城港市第四中学（小学部）</t>
  </si>
  <si>
    <t>4506020028
小学语文教师</t>
  </si>
  <si>
    <t>曾雨倩</t>
  </si>
  <si>
    <t>450600103827</t>
  </si>
  <si>
    <t>155.5</t>
  </si>
  <si>
    <t>150</t>
  </si>
  <si>
    <t>刘春凤</t>
  </si>
  <si>
    <t>450600103612</t>
  </si>
  <si>
    <t>148</t>
  </si>
  <si>
    <t>杨秀美</t>
  </si>
  <si>
    <t>450600102707</t>
  </si>
  <si>
    <t>145</t>
  </si>
  <si>
    <t>4506020029
小学数学教师</t>
  </si>
  <si>
    <t>马嘉瑜</t>
  </si>
  <si>
    <t>450600106406</t>
  </si>
  <si>
    <t>161.5</t>
  </si>
  <si>
    <t>唐近云</t>
  </si>
  <si>
    <t>450600100121</t>
  </si>
  <si>
    <t>钟璇</t>
  </si>
  <si>
    <t>450600104622</t>
  </si>
  <si>
    <t>147</t>
  </si>
  <si>
    <t>145.5</t>
  </si>
  <si>
    <t>叶霞</t>
  </si>
  <si>
    <t>450600101007</t>
  </si>
  <si>
    <t>4506020030
小学美术教师</t>
  </si>
  <si>
    <t>陈焕伟</t>
  </si>
  <si>
    <t>450600105321</t>
  </si>
  <si>
    <t>4506020031
小学体育教师</t>
  </si>
  <si>
    <t>黄爱梅</t>
  </si>
  <si>
    <t>450600103721</t>
  </si>
  <si>
    <t>4506020032
小学信息技术教师</t>
  </si>
  <si>
    <t>诸葛珍凤</t>
  </si>
  <si>
    <t>450600105610</t>
  </si>
  <si>
    <t>防城港市第四中学（中学部）</t>
  </si>
  <si>
    <t>4506020033
初中语文教师</t>
  </si>
  <si>
    <t>林梅</t>
  </si>
  <si>
    <t>450600100702</t>
  </si>
  <si>
    <t>159</t>
  </si>
  <si>
    <t>陈美好</t>
  </si>
  <si>
    <t>450600106503</t>
  </si>
  <si>
    <t>157.5</t>
  </si>
  <si>
    <t>4506020034
初中数学教师</t>
  </si>
  <si>
    <t>周婷婷</t>
  </si>
  <si>
    <t>450600104510</t>
  </si>
  <si>
    <t>冯秋燕</t>
  </si>
  <si>
    <t>450600100623</t>
  </si>
  <si>
    <t>杨春燕</t>
  </si>
  <si>
    <t>450600102704</t>
  </si>
  <si>
    <t>4506020035
初中物理教师</t>
  </si>
  <si>
    <t>施冠玲</t>
  </si>
  <si>
    <t>450600100322</t>
  </si>
  <si>
    <t>148.5</t>
  </si>
  <si>
    <t>4506020036
初中体育教师</t>
  </si>
  <si>
    <t>符华</t>
  </si>
  <si>
    <t>450600103610</t>
  </si>
  <si>
    <t>港口区公车中学</t>
  </si>
  <si>
    <t>4506020037
初中语文教师</t>
  </si>
  <si>
    <t>傅德桢</t>
  </si>
  <si>
    <t>450600101630</t>
  </si>
  <si>
    <t>4506020038
初中英语教师</t>
  </si>
  <si>
    <t>姚欢蓉</t>
  </si>
  <si>
    <t>450600105716</t>
  </si>
  <si>
    <t>邓雪</t>
  </si>
  <si>
    <t>450600103127</t>
  </si>
  <si>
    <t>4506020039
初中物理教师</t>
  </si>
  <si>
    <t>黄蕾洁</t>
  </si>
  <si>
    <t>450600106619</t>
  </si>
  <si>
    <t>4506020040
初中地理教师</t>
  </si>
  <si>
    <t>黄晓芬</t>
  </si>
  <si>
    <t>450600105014</t>
  </si>
  <si>
    <t>4506020041
初中音乐教师</t>
  </si>
  <si>
    <t>黄丽萱</t>
  </si>
  <si>
    <t>450600101728</t>
  </si>
  <si>
    <t>港口区光坡中学</t>
  </si>
  <si>
    <t>4506020101
初中数学教师</t>
  </si>
  <si>
    <t>周剑萍</t>
  </si>
  <si>
    <t>450600102919</t>
  </si>
  <si>
    <t>港口区企沙镇中学</t>
  </si>
  <si>
    <t>4506020102
初中英语教师</t>
  </si>
  <si>
    <t>温青霞</t>
  </si>
  <si>
    <t>450600102117</t>
  </si>
  <si>
    <t>面试成绩</t>
  </si>
  <si>
    <t>占40%</t>
  </si>
  <si>
    <t>占60%</t>
  </si>
  <si>
    <t>总成绩</t>
  </si>
  <si>
    <t>笔试成绩</t>
  </si>
  <si>
    <t>备注</t>
  </si>
  <si>
    <t>2018年防城港市港口区中小学教师公开招聘考核和体检人选（笔试岗位）</t>
  </si>
  <si>
    <t>附件1</t>
  </si>
  <si>
    <t>林彩丽</t>
  </si>
  <si>
    <t>450600103306</t>
  </si>
  <si>
    <t>郭俊宁</t>
  </si>
  <si>
    <t>450600105111</t>
  </si>
  <si>
    <t>103.5</t>
  </si>
  <si>
    <t>因第2名放弃而递补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</si>
</sst>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26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26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38" fillId="33" borderId="10" xfId="0" applyNumberFormat="1" applyFont="1" applyFill="1" applyBorder="1" applyAlignment="1">
      <alignment horizontal="center" vertical="center" wrapText="1"/>
    </xf>
    <xf numFmtId="176" fontId="38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0">
      <selection activeCell="K43" sqref="K43"/>
    </sheetView>
  </sheetViews>
  <sheetFormatPr defaultColWidth="9.140625" defaultRowHeight="15"/>
  <cols>
    <col min="1" max="1" width="6.421875" style="3" customWidth="1"/>
    <col min="2" max="2" width="20.8515625" style="3" customWidth="1"/>
    <col min="3" max="3" width="18.140625" style="2" customWidth="1"/>
    <col min="4" max="4" width="6.00390625" style="3" customWidth="1"/>
    <col min="5" max="5" width="12.8515625" style="3" customWidth="1"/>
    <col min="6" max="6" width="20.140625" style="3" customWidth="1"/>
    <col min="7" max="7" width="10.7109375" style="3" customWidth="1"/>
    <col min="8" max="8" width="10.00390625" style="8" customWidth="1"/>
    <col min="9" max="9" width="10.7109375" style="3" customWidth="1"/>
    <col min="10" max="10" width="9.8515625" style="8" customWidth="1"/>
    <col min="11" max="11" width="10.7109375" style="3" customWidth="1"/>
    <col min="12" max="12" width="8.421875" style="3" customWidth="1"/>
    <col min="13" max="13" width="10.421875" style="3" customWidth="1"/>
  </cols>
  <sheetData>
    <row r="1" spans="1:2" ht="30.75" customHeight="1">
      <c r="A1" s="19" t="s">
        <v>206</v>
      </c>
      <c r="B1" s="19"/>
    </row>
    <row r="2" spans="1:13" ht="36" customHeight="1">
      <c r="A2" s="18" t="s">
        <v>205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203</v>
      </c>
      <c r="H3" s="6" t="s">
        <v>200</v>
      </c>
      <c r="I3" s="1" t="s">
        <v>199</v>
      </c>
      <c r="J3" s="6" t="s">
        <v>201</v>
      </c>
      <c r="K3" s="5" t="s">
        <v>202</v>
      </c>
      <c r="L3" s="5" t="s">
        <v>6</v>
      </c>
      <c r="M3" s="1" t="s">
        <v>204</v>
      </c>
    </row>
    <row r="4" spans="1:13" ht="27">
      <c r="A4" s="4">
        <v>1</v>
      </c>
      <c r="B4" s="4" t="s">
        <v>7</v>
      </c>
      <c r="C4" s="4" t="s">
        <v>8</v>
      </c>
      <c r="D4" s="15">
        <v>3</v>
      </c>
      <c r="E4" s="4" t="s">
        <v>9</v>
      </c>
      <c r="F4" s="4" t="s">
        <v>10</v>
      </c>
      <c r="G4" s="4" t="s">
        <v>11</v>
      </c>
      <c r="H4" s="7">
        <f aca="true" t="shared" si="0" ref="H4:H17">G4*0.4</f>
        <v>61.800000000000004</v>
      </c>
      <c r="I4" s="4">
        <v>76.4</v>
      </c>
      <c r="J4" s="7">
        <f aca="true" t="shared" si="1" ref="J4:J17">I4*0.6</f>
        <v>45.84</v>
      </c>
      <c r="K4" s="7">
        <f aca="true" t="shared" si="2" ref="K4:K17">H4+J4</f>
        <v>107.64000000000001</v>
      </c>
      <c r="L4" s="4">
        <v>1</v>
      </c>
      <c r="M4" s="4"/>
    </row>
    <row r="5" spans="1:13" ht="27">
      <c r="A5" s="4">
        <v>2</v>
      </c>
      <c r="B5" s="4" t="s">
        <v>7</v>
      </c>
      <c r="C5" s="4" t="s">
        <v>8</v>
      </c>
      <c r="D5" s="16"/>
      <c r="E5" s="4" t="s">
        <v>13</v>
      </c>
      <c r="F5" s="4" t="s">
        <v>14</v>
      </c>
      <c r="G5" s="4" t="s">
        <v>15</v>
      </c>
      <c r="H5" s="7">
        <f t="shared" si="0"/>
        <v>57.400000000000006</v>
      </c>
      <c r="I5" s="4">
        <v>83</v>
      </c>
      <c r="J5" s="7">
        <f t="shared" si="1"/>
        <v>49.8</v>
      </c>
      <c r="K5" s="7">
        <f t="shared" si="2"/>
        <v>107.2</v>
      </c>
      <c r="L5" s="4">
        <v>2</v>
      </c>
      <c r="M5" s="4"/>
    </row>
    <row r="6" spans="1:13" ht="27">
      <c r="A6" s="4">
        <v>3</v>
      </c>
      <c r="B6" s="4" t="s">
        <v>7</v>
      </c>
      <c r="C6" s="4" t="s">
        <v>8</v>
      </c>
      <c r="D6" s="17"/>
      <c r="E6" s="4" t="s">
        <v>17</v>
      </c>
      <c r="F6" s="4" t="s">
        <v>18</v>
      </c>
      <c r="G6" s="4" t="s">
        <v>19</v>
      </c>
      <c r="H6" s="7">
        <f t="shared" si="0"/>
        <v>55.400000000000006</v>
      </c>
      <c r="I6" s="4">
        <v>83</v>
      </c>
      <c r="J6" s="7">
        <f t="shared" si="1"/>
        <v>49.8</v>
      </c>
      <c r="K6" s="7">
        <f t="shared" si="2"/>
        <v>105.2</v>
      </c>
      <c r="L6" s="4">
        <v>3</v>
      </c>
      <c r="M6" s="4"/>
    </row>
    <row r="7" spans="1:13" ht="27">
      <c r="A7" s="4">
        <v>4</v>
      </c>
      <c r="B7" s="4" t="s">
        <v>7</v>
      </c>
      <c r="C7" s="4" t="s">
        <v>23</v>
      </c>
      <c r="D7" s="15">
        <v>2</v>
      </c>
      <c r="E7" s="4" t="s">
        <v>24</v>
      </c>
      <c r="F7" s="4" t="s">
        <v>25</v>
      </c>
      <c r="G7" s="4" t="s">
        <v>26</v>
      </c>
      <c r="H7" s="7">
        <f t="shared" si="0"/>
        <v>56.2</v>
      </c>
      <c r="I7" s="4">
        <v>83.2</v>
      </c>
      <c r="J7" s="7">
        <f t="shared" si="1"/>
        <v>49.92</v>
      </c>
      <c r="K7" s="7">
        <f t="shared" si="2"/>
        <v>106.12</v>
      </c>
      <c r="L7" s="4">
        <v>1</v>
      </c>
      <c r="M7" s="4"/>
    </row>
    <row r="8" spans="1:13" ht="27">
      <c r="A8" s="4">
        <v>5</v>
      </c>
      <c r="B8" s="4" t="s">
        <v>7</v>
      </c>
      <c r="C8" s="4" t="s">
        <v>23</v>
      </c>
      <c r="D8" s="17"/>
      <c r="E8" s="4" t="s">
        <v>27</v>
      </c>
      <c r="F8" s="4" t="s">
        <v>28</v>
      </c>
      <c r="G8" s="4" t="s">
        <v>29</v>
      </c>
      <c r="H8" s="7">
        <f t="shared" si="0"/>
        <v>50.6</v>
      </c>
      <c r="I8" s="4">
        <v>72</v>
      </c>
      <c r="J8" s="7">
        <f t="shared" si="1"/>
        <v>43.199999999999996</v>
      </c>
      <c r="K8" s="7">
        <f t="shared" si="2"/>
        <v>93.8</v>
      </c>
      <c r="L8" s="4">
        <v>2</v>
      </c>
      <c r="M8" s="4"/>
    </row>
    <row r="9" spans="1:13" ht="27">
      <c r="A9" s="4">
        <v>6</v>
      </c>
      <c r="B9" s="4" t="s">
        <v>7</v>
      </c>
      <c r="C9" s="4" t="s">
        <v>30</v>
      </c>
      <c r="D9" s="4">
        <v>1</v>
      </c>
      <c r="E9" s="4" t="s">
        <v>31</v>
      </c>
      <c r="F9" s="4" t="s">
        <v>32</v>
      </c>
      <c r="G9" s="4" t="s">
        <v>33</v>
      </c>
      <c r="H9" s="7">
        <f t="shared" si="0"/>
        <v>47.400000000000006</v>
      </c>
      <c r="I9" s="4">
        <v>73.8</v>
      </c>
      <c r="J9" s="7">
        <f t="shared" si="1"/>
        <v>44.279999999999994</v>
      </c>
      <c r="K9" s="7">
        <f t="shared" si="2"/>
        <v>91.68</v>
      </c>
      <c r="L9" s="4">
        <v>1</v>
      </c>
      <c r="M9" s="4"/>
    </row>
    <row r="10" spans="1:13" ht="27">
      <c r="A10" s="4">
        <v>7</v>
      </c>
      <c r="B10" s="4" t="s">
        <v>34</v>
      </c>
      <c r="C10" s="4" t="s">
        <v>35</v>
      </c>
      <c r="D10" s="15">
        <v>2</v>
      </c>
      <c r="E10" s="4" t="s">
        <v>38</v>
      </c>
      <c r="F10" s="4" t="s">
        <v>39</v>
      </c>
      <c r="G10" s="4" t="s">
        <v>22</v>
      </c>
      <c r="H10" s="7">
        <f>G10*0.4</f>
        <v>51.2</v>
      </c>
      <c r="I10" s="4">
        <v>84.8</v>
      </c>
      <c r="J10" s="7">
        <f>I10*0.6</f>
        <v>50.879999999999995</v>
      </c>
      <c r="K10" s="7">
        <f>H10+J10</f>
        <v>102.08</v>
      </c>
      <c r="L10" s="4">
        <v>1</v>
      </c>
      <c r="M10" s="4"/>
    </row>
    <row r="11" spans="1:13" ht="27">
      <c r="A11" s="4">
        <v>8</v>
      </c>
      <c r="B11" s="4" t="s">
        <v>34</v>
      </c>
      <c r="C11" s="4" t="s">
        <v>35</v>
      </c>
      <c r="D11" s="17"/>
      <c r="E11" s="4" t="s">
        <v>36</v>
      </c>
      <c r="F11" s="4" t="s">
        <v>37</v>
      </c>
      <c r="G11" s="4" t="s">
        <v>16</v>
      </c>
      <c r="H11" s="7">
        <f t="shared" si="0"/>
        <v>55.6</v>
      </c>
      <c r="I11" s="4">
        <v>73</v>
      </c>
      <c r="J11" s="7">
        <f t="shared" si="1"/>
        <v>43.8</v>
      </c>
      <c r="K11" s="7">
        <f t="shared" si="2"/>
        <v>99.4</v>
      </c>
      <c r="L11" s="4">
        <v>2</v>
      </c>
      <c r="M11" s="4"/>
    </row>
    <row r="12" spans="1:13" ht="27">
      <c r="A12" s="4">
        <v>9</v>
      </c>
      <c r="B12" s="4" t="s">
        <v>34</v>
      </c>
      <c r="C12" s="4" t="s">
        <v>40</v>
      </c>
      <c r="D12" s="15">
        <v>2</v>
      </c>
      <c r="E12" s="4" t="s">
        <v>41</v>
      </c>
      <c r="F12" s="4" t="s">
        <v>42</v>
      </c>
      <c r="G12" s="4" t="s">
        <v>43</v>
      </c>
      <c r="H12" s="7">
        <f t="shared" si="0"/>
        <v>69.8</v>
      </c>
      <c r="I12" s="4">
        <v>87.8</v>
      </c>
      <c r="J12" s="7">
        <f t="shared" si="1"/>
        <v>52.68</v>
      </c>
      <c r="K12" s="7">
        <f t="shared" si="2"/>
        <v>122.47999999999999</v>
      </c>
      <c r="L12" s="4">
        <v>1</v>
      </c>
      <c r="M12" s="4"/>
    </row>
    <row r="13" spans="1:13" ht="27">
      <c r="A13" s="4">
        <v>10</v>
      </c>
      <c r="B13" s="4" t="s">
        <v>34</v>
      </c>
      <c r="C13" s="4" t="s">
        <v>40</v>
      </c>
      <c r="D13" s="17"/>
      <c r="E13" s="4" t="s">
        <v>44</v>
      </c>
      <c r="F13" s="4" t="s">
        <v>45</v>
      </c>
      <c r="G13" s="4" t="s">
        <v>46</v>
      </c>
      <c r="H13" s="7">
        <f t="shared" si="0"/>
        <v>65.2</v>
      </c>
      <c r="I13" s="4">
        <v>85.2</v>
      </c>
      <c r="J13" s="7">
        <f t="shared" si="1"/>
        <v>51.12</v>
      </c>
      <c r="K13" s="7">
        <f t="shared" si="2"/>
        <v>116.32</v>
      </c>
      <c r="L13" s="4">
        <v>2</v>
      </c>
      <c r="M13" s="4"/>
    </row>
    <row r="14" spans="1:13" ht="27">
      <c r="A14" s="4">
        <v>11</v>
      </c>
      <c r="B14" s="4" t="s">
        <v>34</v>
      </c>
      <c r="C14" s="4" t="s">
        <v>51</v>
      </c>
      <c r="D14" s="15">
        <v>2</v>
      </c>
      <c r="E14" s="4" t="s">
        <v>52</v>
      </c>
      <c r="F14" s="4" t="s">
        <v>53</v>
      </c>
      <c r="G14" s="4" t="s">
        <v>50</v>
      </c>
      <c r="H14" s="7">
        <f t="shared" si="0"/>
        <v>51.400000000000006</v>
      </c>
      <c r="I14" s="4">
        <v>77</v>
      </c>
      <c r="J14" s="7">
        <f t="shared" si="1"/>
        <v>46.199999999999996</v>
      </c>
      <c r="K14" s="7">
        <f t="shared" si="2"/>
        <v>97.6</v>
      </c>
      <c r="L14" s="4">
        <v>1</v>
      </c>
      <c r="M14" s="4"/>
    </row>
    <row r="15" spans="1:13" ht="27">
      <c r="A15" s="4">
        <v>12</v>
      </c>
      <c r="B15" s="4" t="s">
        <v>34</v>
      </c>
      <c r="C15" s="4" t="s">
        <v>51</v>
      </c>
      <c r="D15" s="17"/>
      <c r="E15" s="4" t="s">
        <v>54</v>
      </c>
      <c r="F15" s="4" t="s">
        <v>55</v>
      </c>
      <c r="G15" s="4" t="s">
        <v>56</v>
      </c>
      <c r="H15" s="7">
        <f t="shared" si="0"/>
        <v>42.400000000000006</v>
      </c>
      <c r="I15" s="4">
        <v>86.2</v>
      </c>
      <c r="J15" s="7">
        <f t="shared" si="1"/>
        <v>51.72</v>
      </c>
      <c r="K15" s="7">
        <f t="shared" si="2"/>
        <v>94.12</v>
      </c>
      <c r="L15" s="4">
        <v>2</v>
      </c>
      <c r="M15" s="4"/>
    </row>
    <row r="16" spans="1:13" ht="27">
      <c r="A16" s="4">
        <v>13</v>
      </c>
      <c r="B16" s="4" t="s">
        <v>34</v>
      </c>
      <c r="C16" s="4" t="s">
        <v>57</v>
      </c>
      <c r="D16" s="15">
        <v>2</v>
      </c>
      <c r="E16" s="4" t="s">
        <v>61</v>
      </c>
      <c r="F16" s="4" t="s">
        <v>62</v>
      </c>
      <c r="G16" s="4" t="s">
        <v>63</v>
      </c>
      <c r="H16" s="7">
        <f>G16*0.4</f>
        <v>56.400000000000006</v>
      </c>
      <c r="I16" s="4">
        <v>81.6</v>
      </c>
      <c r="J16" s="7">
        <f>I16*0.6</f>
        <v>48.959999999999994</v>
      </c>
      <c r="K16" s="7">
        <f>H16+J16</f>
        <v>105.36</v>
      </c>
      <c r="L16" s="4">
        <v>1</v>
      </c>
      <c r="M16" s="4"/>
    </row>
    <row r="17" spans="1:13" ht="27">
      <c r="A17" s="4">
        <v>14</v>
      </c>
      <c r="B17" s="4" t="s">
        <v>34</v>
      </c>
      <c r="C17" s="4" t="s">
        <v>57</v>
      </c>
      <c r="D17" s="17"/>
      <c r="E17" s="4" t="s">
        <v>58</v>
      </c>
      <c r="F17" s="4" t="s">
        <v>59</v>
      </c>
      <c r="G17" s="4" t="s">
        <v>60</v>
      </c>
      <c r="H17" s="7">
        <f t="shared" si="0"/>
        <v>56.6</v>
      </c>
      <c r="I17" s="4">
        <v>77.4</v>
      </c>
      <c r="J17" s="7">
        <f t="shared" si="1"/>
        <v>46.440000000000005</v>
      </c>
      <c r="K17" s="7">
        <f t="shared" si="2"/>
        <v>103.04</v>
      </c>
      <c r="L17" s="4">
        <v>2</v>
      </c>
      <c r="M17" s="4"/>
    </row>
    <row r="18" spans="1:13" ht="27">
      <c r="A18" s="4">
        <v>15</v>
      </c>
      <c r="B18" s="4" t="s">
        <v>64</v>
      </c>
      <c r="C18" s="4" t="s">
        <v>65</v>
      </c>
      <c r="D18" s="4">
        <v>1</v>
      </c>
      <c r="E18" s="4" t="s">
        <v>66</v>
      </c>
      <c r="F18" s="4" t="s">
        <v>67</v>
      </c>
      <c r="G18" s="4" t="s">
        <v>68</v>
      </c>
      <c r="H18" s="7">
        <f aca="true" t="shared" si="3" ref="H18:H31">G18*0.4</f>
        <v>62.800000000000004</v>
      </c>
      <c r="I18" s="4">
        <v>83</v>
      </c>
      <c r="J18" s="7">
        <f aca="true" t="shared" si="4" ref="J18:J31">I18*0.6</f>
        <v>49.8</v>
      </c>
      <c r="K18" s="7">
        <f aca="true" t="shared" si="5" ref="K18:K31">H18+J18</f>
        <v>112.6</v>
      </c>
      <c r="L18" s="4">
        <v>1</v>
      </c>
      <c r="M18" s="4"/>
    </row>
    <row r="19" spans="1:13" ht="27">
      <c r="A19" s="4">
        <v>16</v>
      </c>
      <c r="B19" s="4" t="s">
        <v>69</v>
      </c>
      <c r="C19" s="4" t="s">
        <v>70</v>
      </c>
      <c r="D19" s="4">
        <v>1</v>
      </c>
      <c r="E19" s="4" t="s">
        <v>71</v>
      </c>
      <c r="F19" s="4" t="s">
        <v>72</v>
      </c>
      <c r="G19" s="4" t="s">
        <v>73</v>
      </c>
      <c r="H19" s="7">
        <f t="shared" si="3"/>
        <v>49.800000000000004</v>
      </c>
      <c r="I19" s="4">
        <v>81</v>
      </c>
      <c r="J19" s="7">
        <f t="shared" si="4"/>
        <v>48.6</v>
      </c>
      <c r="K19" s="7">
        <f t="shared" si="5"/>
        <v>98.4</v>
      </c>
      <c r="L19" s="4">
        <v>1</v>
      </c>
      <c r="M19" s="4"/>
    </row>
    <row r="20" spans="1:13" ht="27">
      <c r="A20" s="4">
        <v>17</v>
      </c>
      <c r="B20" s="4" t="s">
        <v>69</v>
      </c>
      <c r="C20" s="4" t="s">
        <v>74</v>
      </c>
      <c r="D20" s="4">
        <v>1</v>
      </c>
      <c r="E20" s="4" t="s">
        <v>75</v>
      </c>
      <c r="F20" s="4" t="s">
        <v>76</v>
      </c>
      <c r="G20" s="4" t="s">
        <v>77</v>
      </c>
      <c r="H20" s="7">
        <f t="shared" si="3"/>
        <v>53.6</v>
      </c>
      <c r="I20" s="4">
        <v>82.2</v>
      </c>
      <c r="J20" s="7">
        <f t="shared" si="4"/>
        <v>49.32</v>
      </c>
      <c r="K20" s="7">
        <f t="shared" si="5"/>
        <v>102.92</v>
      </c>
      <c r="L20" s="4">
        <v>1</v>
      </c>
      <c r="M20" s="4"/>
    </row>
    <row r="21" spans="1:13" ht="27">
      <c r="A21" s="4">
        <v>18</v>
      </c>
      <c r="B21" s="4" t="s">
        <v>69</v>
      </c>
      <c r="C21" s="4" t="s">
        <v>78</v>
      </c>
      <c r="D21" s="4">
        <v>1</v>
      </c>
      <c r="E21" s="4" t="s">
        <v>79</v>
      </c>
      <c r="F21" s="4" t="s">
        <v>80</v>
      </c>
      <c r="G21" s="4" t="s">
        <v>81</v>
      </c>
      <c r="H21" s="7">
        <f t="shared" si="3"/>
        <v>55</v>
      </c>
      <c r="I21" s="4">
        <v>85.8</v>
      </c>
      <c r="J21" s="7">
        <f t="shared" si="4"/>
        <v>51.48</v>
      </c>
      <c r="K21" s="7">
        <f t="shared" si="5"/>
        <v>106.47999999999999</v>
      </c>
      <c r="L21" s="4">
        <v>1</v>
      </c>
      <c r="M21" s="4"/>
    </row>
    <row r="22" spans="1:13" ht="27">
      <c r="A22" s="4">
        <v>19</v>
      </c>
      <c r="B22" s="4" t="s">
        <v>82</v>
      </c>
      <c r="C22" s="4" t="s">
        <v>83</v>
      </c>
      <c r="D22" s="4">
        <v>1</v>
      </c>
      <c r="E22" s="4" t="s">
        <v>84</v>
      </c>
      <c r="F22" s="4" t="s">
        <v>85</v>
      </c>
      <c r="G22" s="4" t="s">
        <v>86</v>
      </c>
      <c r="H22" s="7">
        <f t="shared" si="3"/>
        <v>54</v>
      </c>
      <c r="I22" s="4">
        <v>78</v>
      </c>
      <c r="J22" s="7">
        <f t="shared" si="4"/>
        <v>46.8</v>
      </c>
      <c r="K22" s="7">
        <f t="shared" si="5"/>
        <v>100.8</v>
      </c>
      <c r="L22" s="4">
        <v>1</v>
      </c>
      <c r="M22" s="4"/>
    </row>
    <row r="23" spans="1:13" ht="27">
      <c r="A23" s="4">
        <v>20</v>
      </c>
      <c r="B23" s="4" t="s">
        <v>82</v>
      </c>
      <c r="C23" s="4" t="s">
        <v>87</v>
      </c>
      <c r="D23" s="4">
        <v>1</v>
      </c>
      <c r="E23" s="4" t="s">
        <v>88</v>
      </c>
      <c r="F23" s="4" t="s">
        <v>89</v>
      </c>
      <c r="G23" s="4" t="s">
        <v>90</v>
      </c>
      <c r="H23" s="7">
        <f t="shared" si="3"/>
        <v>42.2</v>
      </c>
      <c r="I23" s="4">
        <v>84.8</v>
      </c>
      <c r="J23" s="7">
        <f t="shared" si="4"/>
        <v>50.879999999999995</v>
      </c>
      <c r="K23" s="7">
        <f t="shared" si="5"/>
        <v>93.08</v>
      </c>
      <c r="L23" s="4">
        <v>1</v>
      </c>
      <c r="M23" s="4"/>
    </row>
    <row r="24" spans="1:13" ht="27">
      <c r="A24" s="4">
        <v>21</v>
      </c>
      <c r="B24" s="4" t="s">
        <v>91</v>
      </c>
      <c r="C24" s="4" t="s">
        <v>92</v>
      </c>
      <c r="D24" s="15">
        <v>2</v>
      </c>
      <c r="E24" s="4" t="s">
        <v>93</v>
      </c>
      <c r="F24" s="4" t="s">
        <v>94</v>
      </c>
      <c r="G24" s="4" t="s">
        <v>95</v>
      </c>
      <c r="H24" s="7">
        <f t="shared" si="3"/>
        <v>60.800000000000004</v>
      </c>
      <c r="I24" s="4">
        <v>80.6</v>
      </c>
      <c r="J24" s="7">
        <f t="shared" si="4"/>
        <v>48.35999999999999</v>
      </c>
      <c r="K24" s="7">
        <f t="shared" si="5"/>
        <v>109.16</v>
      </c>
      <c r="L24" s="4">
        <v>1</v>
      </c>
      <c r="M24" s="4"/>
    </row>
    <row r="25" spans="1:13" ht="27">
      <c r="A25" s="4">
        <v>22</v>
      </c>
      <c r="B25" s="4" t="s">
        <v>91</v>
      </c>
      <c r="C25" s="4" t="s">
        <v>92</v>
      </c>
      <c r="D25" s="17"/>
      <c r="E25" s="4" t="s">
        <v>96</v>
      </c>
      <c r="F25" s="4" t="s">
        <v>97</v>
      </c>
      <c r="G25" s="4" t="s">
        <v>98</v>
      </c>
      <c r="H25" s="7">
        <f t="shared" si="3"/>
        <v>56</v>
      </c>
      <c r="I25" s="4">
        <v>80.4</v>
      </c>
      <c r="J25" s="7">
        <f t="shared" si="4"/>
        <v>48.24</v>
      </c>
      <c r="K25" s="7">
        <f t="shared" si="5"/>
        <v>104.24000000000001</v>
      </c>
      <c r="L25" s="4">
        <v>2</v>
      </c>
      <c r="M25" s="4"/>
    </row>
    <row r="26" spans="1:13" ht="27">
      <c r="A26" s="4">
        <v>23</v>
      </c>
      <c r="B26" s="4" t="s">
        <v>91</v>
      </c>
      <c r="C26" s="4" t="s">
        <v>100</v>
      </c>
      <c r="D26" s="15">
        <v>4</v>
      </c>
      <c r="E26" s="4" t="s">
        <v>104</v>
      </c>
      <c r="F26" s="4" t="s">
        <v>105</v>
      </c>
      <c r="G26" s="4" t="s">
        <v>106</v>
      </c>
      <c r="H26" s="7">
        <f>G26*0.4</f>
        <v>61</v>
      </c>
      <c r="I26" s="4">
        <v>84</v>
      </c>
      <c r="J26" s="7">
        <f>I26*0.6</f>
        <v>50.4</v>
      </c>
      <c r="K26" s="7">
        <f>H26+J26</f>
        <v>111.4</v>
      </c>
      <c r="L26" s="4">
        <v>1</v>
      </c>
      <c r="M26" s="4"/>
    </row>
    <row r="27" spans="1:13" ht="27">
      <c r="A27" s="4">
        <v>24</v>
      </c>
      <c r="B27" s="4" t="s">
        <v>91</v>
      </c>
      <c r="C27" s="4" t="s">
        <v>100</v>
      </c>
      <c r="D27" s="16"/>
      <c r="E27" s="4" t="s">
        <v>101</v>
      </c>
      <c r="F27" s="4" t="s">
        <v>102</v>
      </c>
      <c r="G27" s="4" t="s">
        <v>103</v>
      </c>
      <c r="H27" s="7">
        <f t="shared" si="3"/>
        <v>61.2</v>
      </c>
      <c r="I27" s="4">
        <v>80.8</v>
      </c>
      <c r="J27" s="7">
        <f t="shared" si="4"/>
        <v>48.48</v>
      </c>
      <c r="K27" s="7">
        <f t="shared" si="5"/>
        <v>109.68</v>
      </c>
      <c r="L27" s="4">
        <v>2</v>
      </c>
      <c r="M27" s="4"/>
    </row>
    <row r="28" spans="1:13" ht="27">
      <c r="A28" s="4">
        <v>25</v>
      </c>
      <c r="B28" s="4" t="s">
        <v>91</v>
      </c>
      <c r="C28" s="4" t="s">
        <v>100</v>
      </c>
      <c r="D28" s="16"/>
      <c r="E28" s="4" t="s">
        <v>107</v>
      </c>
      <c r="F28" s="4" t="s">
        <v>108</v>
      </c>
      <c r="G28" s="4" t="s">
        <v>47</v>
      </c>
      <c r="H28" s="7">
        <f t="shared" si="3"/>
        <v>59.6</v>
      </c>
      <c r="I28" s="4">
        <v>80.6</v>
      </c>
      <c r="J28" s="7">
        <f t="shared" si="4"/>
        <v>48.35999999999999</v>
      </c>
      <c r="K28" s="7">
        <f t="shared" si="5"/>
        <v>107.96</v>
      </c>
      <c r="L28" s="4">
        <v>3</v>
      </c>
      <c r="M28" s="4"/>
    </row>
    <row r="29" spans="1:13" ht="27">
      <c r="A29" s="4">
        <v>26</v>
      </c>
      <c r="B29" s="4" t="s">
        <v>91</v>
      </c>
      <c r="C29" s="4" t="s">
        <v>100</v>
      </c>
      <c r="D29" s="17"/>
      <c r="E29" s="4" t="s">
        <v>109</v>
      </c>
      <c r="F29" s="4" t="s">
        <v>110</v>
      </c>
      <c r="G29" s="4" t="s">
        <v>49</v>
      </c>
      <c r="H29" s="7">
        <f t="shared" si="3"/>
        <v>53.800000000000004</v>
      </c>
      <c r="I29" s="4">
        <v>80.8</v>
      </c>
      <c r="J29" s="7">
        <f t="shared" si="4"/>
        <v>48.48</v>
      </c>
      <c r="K29" s="7">
        <f t="shared" si="5"/>
        <v>102.28</v>
      </c>
      <c r="L29" s="4">
        <v>4</v>
      </c>
      <c r="M29" s="4"/>
    </row>
    <row r="30" spans="1:13" ht="27">
      <c r="A30" s="4">
        <v>27</v>
      </c>
      <c r="B30" s="4" t="s">
        <v>91</v>
      </c>
      <c r="C30" s="4" t="s">
        <v>111</v>
      </c>
      <c r="D30" s="4">
        <v>1</v>
      </c>
      <c r="E30" s="4" t="s">
        <v>112</v>
      </c>
      <c r="F30" s="4" t="s">
        <v>113</v>
      </c>
      <c r="G30" s="4" t="s">
        <v>29</v>
      </c>
      <c r="H30" s="7">
        <f t="shared" si="3"/>
        <v>50.6</v>
      </c>
      <c r="I30" s="4">
        <v>87</v>
      </c>
      <c r="J30" s="7">
        <f t="shared" si="4"/>
        <v>52.199999999999996</v>
      </c>
      <c r="K30" s="7">
        <f t="shared" si="5"/>
        <v>102.8</v>
      </c>
      <c r="L30" s="4">
        <v>1</v>
      </c>
      <c r="M30" s="4"/>
    </row>
    <row r="31" spans="1:13" ht="27">
      <c r="A31" s="4">
        <v>28</v>
      </c>
      <c r="B31" s="4" t="s">
        <v>91</v>
      </c>
      <c r="C31" s="4" t="s">
        <v>115</v>
      </c>
      <c r="D31" s="4">
        <v>1</v>
      </c>
      <c r="E31" s="4" t="s">
        <v>116</v>
      </c>
      <c r="F31" s="4" t="s">
        <v>117</v>
      </c>
      <c r="G31" s="4" t="s">
        <v>99</v>
      </c>
      <c r="H31" s="7">
        <f t="shared" si="3"/>
        <v>50</v>
      </c>
      <c r="I31" s="4">
        <v>87.2</v>
      </c>
      <c r="J31" s="7">
        <f t="shared" si="4"/>
        <v>52.32</v>
      </c>
      <c r="K31" s="7">
        <f t="shared" si="5"/>
        <v>102.32</v>
      </c>
      <c r="L31" s="4">
        <v>1</v>
      </c>
      <c r="M31" s="4"/>
    </row>
    <row r="32" spans="1:13" ht="27">
      <c r="A32" s="4">
        <v>29</v>
      </c>
      <c r="B32" s="4" t="s">
        <v>118</v>
      </c>
      <c r="C32" s="4" t="s">
        <v>119</v>
      </c>
      <c r="D32" s="15">
        <v>3</v>
      </c>
      <c r="E32" s="4" t="s">
        <v>127</v>
      </c>
      <c r="F32" s="4" t="s">
        <v>128</v>
      </c>
      <c r="G32" s="4" t="s">
        <v>129</v>
      </c>
      <c r="H32" s="7">
        <f aca="true" t="shared" si="6" ref="H32:H38">G32*0.4</f>
        <v>58</v>
      </c>
      <c r="I32" s="4">
        <v>89.6</v>
      </c>
      <c r="J32" s="7">
        <f aca="true" t="shared" si="7" ref="J32:J38">I32*0.6</f>
        <v>53.76</v>
      </c>
      <c r="K32" s="7">
        <f aca="true" t="shared" si="8" ref="K32:K38">H32+J32</f>
        <v>111.75999999999999</v>
      </c>
      <c r="L32" s="4">
        <v>1</v>
      </c>
      <c r="M32" s="4"/>
    </row>
    <row r="33" spans="1:13" ht="27">
      <c r="A33" s="4">
        <v>30</v>
      </c>
      <c r="B33" s="4" t="s">
        <v>118</v>
      </c>
      <c r="C33" s="4" t="s">
        <v>119</v>
      </c>
      <c r="D33" s="16"/>
      <c r="E33" s="4" t="s">
        <v>124</v>
      </c>
      <c r="F33" s="4" t="s">
        <v>125</v>
      </c>
      <c r="G33" s="4" t="s">
        <v>126</v>
      </c>
      <c r="H33" s="7">
        <f>G33*0.4</f>
        <v>59.2</v>
      </c>
      <c r="I33" s="4">
        <v>84.6</v>
      </c>
      <c r="J33" s="7">
        <f>I33*0.6</f>
        <v>50.76</v>
      </c>
      <c r="K33" s="7">
        <f>H33+J33</f>
        <v>109.96000000000001</v>
      </c>
      <c r="L33" s="4">
        <v>2</v>
      </c>
      <c r="M33" s="4"/>
    </row>
    <row r="34" spans="1:13" ht="27">
      <c r="A34" s="4">
        <v>31</v>
      </c>
      <c r="B34" s="4" t="s">
        <v>118</v>
      </c>
      <c r="C34" s="4" t="s">
        <v>119</v>
      </c>
      <c r="D34" s="17"/>
      <c r="E34" s="4" t="s">
        <v>120</v>
      </c>
      <c r="F34" s="4" t="s">
        <v>121</v>
      </c>
      <c r="G34" s="4" t="s">
        <v>122</v>
      </c>
      <c r="H34" s="7">
        <f>G34*0.4</f>
        <v>62.2</v>
      </c>
      <c r="I34" s="4">
        <v>78.4</v>
      </c>
      <c r="J34" s="7">
        <f>I34*0.6</f>
        <v>47.04</v>
      </c>
      <c r="K34" s="7">
        <f>H34+J34</f>
        <v>109.24000000000001</v>
      </c>
      <c r="L34" s="4">
        <v>3</v>
      </c>
      <c r="M34" s="4"/>
    </row>
    <row r="35" spans="1:13" ht="27">
      <c r="A35" s="4">
        <v>32</v>
      </c>
      <c r="B35" s="4" t="s">
        <v>118</v>
      </c>
      <c r="C35" s="4" t="s">
        <v>130</v>
      </c>
      <c r="D35" s="15">
        <v>4</v>
      </c>
      <c r="E35" s="4" t="s">
        <v>131</v>
      </c>
      <c r="F35" s="4" t="s">
        <v>132</v>
      </c>
      <c r="G35" s="4" t="s">
        <v>133</v>
      </c>
      <c r="H35" s="7">
        <f t="shared" si="6"/>
        <v>64.60000000000001</v>
      </c>
      <c r="I35" s="4">
        <v>83.6</v>
      </c>
      <c r="J35" s="7">
        <f t="shared" si="7"/>
        <v>50.16</v>
      </c>
      <c r="K35" s="7">
        <f t="shared" si="8"/>
        <v>114.76</v>
      </c>
      <c r="L35" s="4">
        <v>1</v>
      </c>
      <c r="M35" s="4"/>
    </row>
    <row r="36" spans="1:13" ht="27">
      <c r="A36" s="4">
        <v>33</v>
      </c>
      <c r="B36" s="4" t="s">
        <v>118</v>
      </c>
      <c r="C36" s="4" t="s">
        <v>130</v>
      </c>
      <c r="D36" s="16"/>
      <c r="E36" s="4" t="s">
        <v>134</v>
      </c>
      <c r="F36" s="4" t="s">
        <v>135</v>
      </c>
      <c r="G36" s="4" t="s">
        <v>106</v>
      </c>
      <c r="H36" s="7">
        <f t="shared" si="6"/>
        <v>61</v>
      </c>
      <c r="I36" s="4">
        <v>88.2</v>
      </c>
      <c r="J36" s="7">
        <f t="shared" si="7"/>
        <v>52.92</v>
      </c>
      <c r="K36" s="7">
        <f t="shared" si="8"/>
        <v>113.92</v>
      </c>
      <c r="L36" s="4">
        <v>2</v>
      </c>
      <c r="M36" s="4"/>
    </row>
    <row r="37" spans="1:13" ht="27">
      <c r="A37" s="4">
        <v>34</v>
      </c>
      <c r="B37" s="4" t="s">
        <v>118</v>
      </c>
      <c r="C37" s="4" t="s">
        <v>130</v>
      </c>
      <c r="D37" s="16"/>
      <c r="E37" s="4" t="s">
        <v>140</v>
      </c>
      <c r="F37" s="4" t="s">
        <v>141</v>
      </c>
      <c r="G37" s="4" t="s">
        <v>63</v>
      </c>
      <c r="H37" s="7">
        <f>G37*0.4</f>
        <v>56.400000000000006</v>
      </c>
      <c r="I37" s="4">
        <v>83</v>
      </c>
      <c r="J37" s="7">
        <f>I37*0.6</f>
        <v>49.8</v>
      </c>
      <c r="K37" s="7">
        <f>H37+J37</f>
        <v>106.2</v>
      </c>
      <c r="L37" s="4">
        <v>3</v>
      </c>
      <c r="M37" s="4"/>
    </row>
    <row r="38" spans="1:13" ht="27">
      <c r="A38" s="4">
        <v>35</v>
      </c>
      <c r="B38" s="4" t="s">
        <v>118</v>
      </c>
      <c r="C38" s="4" t="s">
        <v>130</v>
      </c>
      <c r="D38" s="17"/>
      <c r="E38" s="4" t="s">
        <v>136</v>
      </c>
      <c r="F38" s="4" t="s">
        <v>137</v>
      </c>
      <c r="G38" s="4" t="s">
        <v>138</v>
      </c>
      <c r="H38" s="7">
        <f t="shared" si="6"/>
        <v>58.800000000000004</v>
      </c>
      <c r="I38" s="4">
        <v>75.2</v>
      </c>
      <c r="J38" s="7">
        <f t="shared" si="7"/>
        <v>45.12</v>
      </c>
      <c r="K38" s="7">
        <f t="shared" si="8"/>
        <v>103.92</v>
      </c>
      <c r="L38" s="4">
        <v>4</v>
      </c>
      <c r="M38" s="4"/>
    </row>
    <row r="39" spans="1:13" ht="27">
      <c r="A39" s="4">
        <v>36</v>
      </c>
      <c r="B39" s="4" t="s">
        <v>118</v>
      </c>
      <c r="C39" s="4" t="s">
        <v>142</v>
      </c>
      <c r="D39" s="4">
        <v>1</v>
      </c>
      <c r="E39" s="4" t="s">
        <v>143</v>
      </c>
      <c r="F39" s="4" t="s">
        <v>144</v>
      </c>
      <c r="G39" s="4" t="s">
        <v>139</v>
      </c>
      <c r="H39" s="7">
        <f aca="true" t="shared" si="9" ref="H39:H56">G39*0.4</f>
        <v>58.2</v>
      </c>
      <c r="I39" s="4">
        <v>86.6</v>
      </c>
      <c r="J39" s="7">
        <f aca="true" t="shared" si="10" ref="J39:J56">I39*0.6</f>
        <v>51.959999999999994</v>
      </c>
      <c r="K39" s="7">
        <f aca="true" t="shared" si="11" ref="K39:K56">H39+J39</f>
        <v>110.16</v>
      </c>
      <c r="L39" s="4">
        <v>1</v>
      </c>
      <c r="M39" s="4"/>
    </row>
    <row r="40" spans="1:13" ht="27">
      <c r="A40" s="4">
        <v>37</v>
      </c>
      <c r="B40" s="4" t="s">
        <v>118</v>
      </c>
      <c r="C40" s="4" t="s">
        <v>145</v>
      </c>
      <c r="D40" s="4">
        <v>1</v>
      </c>
      <c r="E40" s="4" t="s">
        <v>146</v>
      </c>
      <c r="F40" s="4" t="s">
        <v>147</v>
      </c>
      <c r="G40" s="4" t="s">
        <v>48</v>
      </c>
      <c r="H40" s="7">
        <f t="shared" si="9"/>
        <v>58.400000000000006</v>
      </c>
      <c r="I40" s="4">
        <v>87.2</v>
      </c>
      <c r="J40" s="7">
        <f t="shared" si="10"/>
        <v>52.32</v>
      </c>
      <c r="K40" s="7">
        <f t="shared" si="11"/>
        <v>110.72</v>
      </c>
      <c r="L40" s="4">
        <v>1</v>
      </c>
      <c r="M40" s="4"/>
    </row>
    <row r="41" spans="1:13" ht="27">
      <c r="A41" s="4">
        <v>38</v>
      </c>
      <c r="B41" s="4" t="s">
        <v>118</v>
      </c>
      <c r="C41" s="4" t="s">
        <v>148</v>
      </c>
      <c r="D41" s="4">
        <v>1</v>
      </c>
      <c r="E41" s="4" t="s">
        <v>149</v>
      </c>
      <c r="F41" s="4" t="s">
        <v>150</v>
      </c>
      <c r="G41" s="4" t="s">
        <v>21</v>
      </c>
      <c r="H41" s="7">
        <f t="shared" si="9"/>
        <v>51.800000000000004</v>
      </c>
      <c r="I41" s="4">
        <v>73.2</v>
      </c>
      <c r="J41" s="7">
        <f t="shared" si="10"/>
        <v>43.92</v>
      </c>
      <c r="K41" s="7">
        <f t="shared" si="11"/>
        <v>95.72</v>
      </c>
      <c r="L41" s="4">
        <v>1</v>
      </c>
      <c r="M41" s="4"/>
    </row>
    <row r="42" spans="1:13" ht="27">
      <c r="A42" s="4">
        <v>39</v>
      </c>
      <c r="B42" s="4" t="s">
        <v>151</v>
      </c>
      <c r="C42" s="4" t="s">
        <v>152</v>
      </c>
      <c r="D42" s="15">
        <v>3</v>
      </c>
      <c r="E42" s="4" t="s">
        <v>153</v>
      </c>
      <c r="F42" s="4" t="s">
        <v>154</v>
      </c>
      <c r="G42" s="4" t="s">
        <v>155</v>
      </c>
      <c r="H42" s="7">
        <f t="shared" si="9"/>
        <v>63.6</v>
      </c>
      <c r="I42" s="4">
        <v>76.4</v>
      </c>
      <c r="J42" s="7">
        <f t="shared" si="10"/>
        <v>45.84</v>
      </c>
      <c r="K42" s="7">
        <f t="shared" si="11"/>
        <v>109.44</v>
      </c>
      <c r="L42" s="4">
        <v>1</v>
      </c>
      <c r="M42" s="4"/>
    </row>
    <row r="43" spans="1:13" ht="27">
      <c r="A43" s="4">
        <v>40</v>
      </c>
      <c r="B43" s="4" t="s">
        <v>151</v>
      </c>
      <c r="C43" s="4" t="s">
        <v>152</v>
      </c>
      <c r="D43" s="16"/>
      <c r="E43" s="4" t="s">
        <v>156</v>
      </c>
      <c r="F43" s="4" t="s">
        <v>157</v>
      </c>
      <c r="G43" s="4" t="s">
        <v>158</v>
      </c>
      <c r="H43" s="7">
        <f>G43*0.4</f>
        <v>63</v>
      </c>
      <c r="I43" s="4">
        <v>71.6</v>
      </c>
      <c r="J43" s="7">
        <f>I43*0.6</f>
        <v>42.959999999999994</v>
      </c>
      <c r="K43" s="7">
        <f>H43+J43</f>
        <v>105.96</v>
      </c>
      <c r="L43" s="4">
        <v>3</v>
      </c>
      <c r="M43" s="4"/>
    </row>
    <row r="44" spans="1:13" ht="30.75" customHeight="1">
      <c r="A44" s="4">
        <v>41</v>
      </c>
      <c r="B44" s="4" t="s">
        <v>151</v>
      </c>
      <c r="C44" s="4" t="s">
        <v>152</v>
      </c>
      <c r="D44" s="17"/>
      <c r="E44" s="11" t="s">
        <v>207</v>
      </c>
      <c r="F44" s="11" t="s">
        <v>208</v>
      </c>
      <c r="G44" s="11" t="s">
        <v>155</v>
      </c>
      <c r="H44" s="12">
        <v>63.6</v>
      </c>
      <c r="I44" s="11">
        <v>70.2</v>
      </c>
      <c r="J44" s="12">
        <v>42.12</v>
      </c>
      <c r="K44" s="12">
        <v>105.72</v>
      </c>
      <c r="L44" s="11">
        <v>4</v>
      </c>
      <c r="M44" s="13" t="s">
        <v>212</v>
      </c>
    </row>
    <row r="45" spans="1:13" ht="27">
      <c r="A45" s="4">
        <v>42</v>
      </c>
      <c r="B45" s="4" t="s">
        <v>151</v>
      </c>
      <c r="C45" s="4" t="s">
        <v>159</v>
      </c>
      <c r="D45" s="15">
        <v>3</v>
      </c>
      <c r="E45" s="4" t="s">
        <v>162</v>
      </c>
      <c r="F45" s="4" t="s">
        <v>163</v>
      </c>
      <c r="G45" s="4" t="s">
        <v>47</v>
      </c>
      <c r="H45" s="7">
        <f t="shared" si="9"/>
        <v>59.6</v>
      </c>
      <c r="I45" s="4">
        <v>80.8</v>
      </c>
      <c r="J45" s="7">
        <f t="shared" si="10"/>
        <v>48.48</v>
      </c>
      <c r="K45" s="7">
        <f t="shared" si="11"/>
        <v>108.08</v>
      </c>
      <c r="L45" s="4">
        <v>1</v>
      </c>
      <c r="M45" s="4"/>
    </row>
    <row r="46" spans="1:13" ht="27">
      <c r="A46" s="4">
        <v>43</v>
      </c>
      <c r="B46" s="4" t="s">
        <v>151</v>
      </c>
      <c r="C46" s="4" t="s">
        <v>159</v>
      </c>
      <c r="D46" s="16"/>
      <c r="E46" s="4" t="s">
        <v>164</v>
      </c>
      <c r="F46" s="4" t="s">
        <v>165</v>
      </c>
      <c r="G46" s="4" t="s">
        <v>81</v>
      </c>
      <c r="H46" s="7">
        <f t="shared" si="9"/>
        <v>55</v>
      </c>
      <c r="I46" s="4">
        <v>86</v>
      </c>
      <c r="J46" s="7">
        <f t="shared" si="10"/>
        <v>51.6</v>
      </c>
      <c r="K46" s="7">
        <f t="shared" si="11"/>
        <v>106.6</v>
      </c>
      <c r="L46" s="4">
        <v>2</v>
      </c>
      <c r="M46" s="4"/>
    </row>
    <row r="47" spans="1:13" ht="27">
      <c r="A47" s="4">
        <v>44</v>
      </c>
      <c r="B47" s="4" t="s">
        <v>151</v>
      </c>
      <c r="C47" s="4" t="s">
        <v>159</v>
      </c>
      <c r="D47" s="17"/>
      <c r="E47" s="4" t="s">
        <v>160</v>
      </c>
      <c r="F47" s="4" t="s">
        <v>161</v>
      </c>
      <c r="G47" s="4" t="s">
        <v>11</v>
      </c>
      <c r="H47" s="7">
        <f>G47*0.4</f>
        <v>61.800000000000004</v>
      </c>
      <c r="I47" s="4">
        <v>68</v>
      </c>
      <c r="J47" s="7">
        <f>I47*0.6</f>
        <v>40.8</v>
      </c>
      <c r="K47" s="7">
        <f>H47+J47</f>
        <v>102.6</v>
      </c>
      <c r="L47" s="4">
        <v>3</v>
      </c>
      <c r="M47" s="4"/>
    </row>
    <row r="48" spans="1:13" ht="27">
      <c r="A48" s="4">
        <v>45</v>
      </c>
      <c r="B48" s="4" t="s">
        <v>151</v>
      </c>
      <c r="C48" s="4" t="s">
        <v>166</v>
      </c>
      <c r="D48" s="4">
        <v>1</v>
      </c>
      <c r="E48" s="4" t="s">
        <v>167</v>
      </c>
      <c r="F48" s="4" t="s">
        <v>168</v>
      </c>
      <c r="G48" s="4" t="s">
        <v>169</v>
      </c>
      <c r="H48" s="7">
        <f t="shared" si="9"/>
        <v>59.400000000000006</v>
      </c>
      <c r="I48" s="4">
        <v>87.6</v>
      </c>
      <c r="J48" s="7">
        <f t="shared" si="10"/>
        <v>52.559999999999995</v>
      </c>
      <c r="K48" s="7">
        <f t="shared" si="11"/>
        <v>111.96000000000001</v>
      </c>
      <c r="L48" s="4">
        <v>1</v>
      </c>
      <c r="M48" s="4"/>
    </row>
    <row r="49" spans="1:13" ht="27">
      <c r="A49" s="4">
        <v>46</v>
      </c>
      <c r="B49" s="4" t="s">
        <v>151</v>
      </c>
      <c r="C49" s="4" t="s">
        <v>170</v>
      </c>
      <c r="D49" s="15">
        <v>2</v>
      </c>
      <c r="E49" s="4" t="s">
        <v>171</v>
      </c>
      <c r="F49" s="4" t="s">
        <v>172</v>
      </c>
      <c r="G49" s="4" t="s">
        <v>60</v>
      </c>
      <c r="H49" s="7">
        <f t="shared" si="9"/>
        <v>56.6</v>
      </c>
      <c r="I49" s="4">
        <v>82.2</v>
      </c>
      <c r="J49" s="7">
        <f t="shared" si="10"/>
        <v>49.32</v>
      </c>
      <c r="K49" s="7">
        <f t="shared" si="11"/>
        <v>105.92</v>
      </c>
      <c r="L49" s="4">
        <v>1</v>
      </c>
      <c r="M49" s="4"/>
    </row>
    <row r="50" spans="1:13" ht="28.5" customHeight="1">
      <c r="A50" s="4">
        <v>47</v>
      </c>
      <c r="B50" s="4" t="s">
        <v>151</v>
      </c>
      <c r="C50" s="4" t="s">
        <v>170</v>
      </c>
      <c r="D50" s="17"/>
      <c r="E50" s="9" t="s">
        <v>209</v>
      </c>
      <c r="F50" s="9" t="s">
        <v>210</v>
      </c>
      <c r="G50" s="9" t="s">
        <v>211</v>
      </c>
      <c r="H50" s="10">
        <v>41.400000000000006</v>
      </c>
      <c r="I50" s="9">
        <v>84.4</v>
      </c>
      <c r="J50" s="10">
        <v>50.64</v>
      </c>
      <c r="K50" s="10">
        <v>92.04</v>
      </c>
      <c r="L50" s="9">
        <v>3</v>
      </c>
      <c r="M50" s="14" t="s">
        <v>212</v>
      </c>
    </row>
    <row r="51" spans="1:13" ht="27">
      <c r="A51" s="4">
        <v>48</v>
      </c>
      <c r="B51" s="4" t="s">
        <v>173</v>
      </c>
      <c r="C51" s="4" t="s">
        <v>174</v>
      </c>
      <c r="D51" s="4">
        <v>1</v>
      </c>
      <c r="E51" s="4" t="s">
        <v>175</v>
      </c>
      <c r="F51" s="4" t="s">
        <v>176</v>
      </c>
      <c r="G51" s="4" t="s">
        <v>12</v>
      </c>
      <c r="H51" s="7">
        <f t="shared" si="9"/>
        <v>59</v>
      </c>
      <c r="I51" s="4">
        <v>77.2</v>
      </c>
      <c r="J51" s="7">
        <f t="shared" si="10"/>
        <v>46.32</v>
      </c>
      <c r="K51" s="7">
        <f t="shared" si="11"/>
        <v>105.32</v>
      </c>
      <c r="L51" s="4">
        <v>1</v>
      </c>
      <c r="M51" s="4"/>
    </row>
    <row r="52" spans="1:13" ht="27">
      <c r="A52" s="4">
        <v>49</v>
      </c>
      <c r="B52" s="4" t="s">
        <v>173</v>
      </c>
      <c r="C52" s="4" t="s">
        <v>177</v>
      </c>
      <c r="D52" s="15">
        <v>2</v>
      </c>
      <c r="E52" s="4" t="s">
        <v>178</v>
      </c>
      <c r="F52" s="4" t="s">
        <v>179</v>
      </c>
      <c r="G52" s="4" t="s">
        <v>68</v>
      </c>
      <c r="H52" s="7">
        <f t="shared" si="9"/>
        <v>62.800000000000004</v>
      </c>
      <c r="I52" s="4">
        <v>88</v>
      </c>
      <c r="J52" s="7">
        <f t="shared" si="10"/>
        <v>52.8</v>
      </c>
      <c r="K52" s="7">
        <f t="shared" si="11"/>
        <v>115.6</v>
      </c>
      <c r="L52" s="4">
        <v>1</v>
      </c>
      <c r="M52" s="4"/>
    </row>
    <row r="53" spans="1:13" ht="27">
      <c r="A53" s="4">
        <v>50</v>
      </c>
      <c r="B53" s="4" t="s">
        <v>173</v>
      </c>
      <c r="C53" s="4" t="s">
        <v>177</v>
      </c>
      <c r="D53" s="17"/>
      <c r="E53" s="4" t="s">
        <v>180</v>
      </c>
      <c r="F53" s="4" t="s">
        <v>181</v>
      </c>
      <c r="G53" s="4" t="s">
        <v>122</v>
      </c>
      <c r="H53" s="7">
        <f t="shared" si="9"/>
        <v>62.2</v>
      </c>
      <c r="I53" s="4">
        <v>75.2</v>
      </c>
      <c r="J53" s="7">
        <f t="shared" si="10"/>
        <v>45.12</v>
      </c>
      <c r="K53" s="7">
        <f t="shared" si="11"/>
        <v>107.32</v>
      </c>
      <c r="L53" s="4">
        <v>2</v>
      </c>
      <c r="M53" s="4"/>
    </row>
    <row r="54" spans="1:13" ht="27">
      <c r="A54" s="4">
        <v>51</v>
      </c>
      <c r="B54" s="4" t="s">
        <v>173</v>
      </c>
      <c r="C54" s="4" t="s">
        <v>182</v>
      </c>
      <c r="D54" s="4">
        <v>1</v>
      </c>
      <c r="E54" s="4" t="s">
        <v>183</v>
      </c>
      <c r="F54" s="4" t="s">
        <v>184</v>
      </c>
      <c r="G54" s="4" t="s">
        <v>138</v>
      </c>
      <c r="H54" s="7">
        <f t="shared" si="9"/>
        <v>58.800000000000004</v>
      </c>
      <c r="I54" s="4">
        <v>83.8</v>
      </c>
      <c r="J54" s="7">
        <f t="shared" si="10"/>
        <v>50.279999999999994</v>
      </c>
      <c r="K54" s="7">
        <f t="shared" si="11"/>
        <v>109.08</v>
      </c>
      <c r="L54" s="4">
        <v>1</v>
      </c>
      <c r="M54" s="4"/>
    </row>
    <row r="55" spans="1:13" ht="27">
      <c r="A55" s="4">
        <v>52</v>
      </c>
      <c r="B55" s="4" t="s">
        <v>173</v>
      </c>
      <c r="C55" s="4" t="s">
        <v>185</v>
      </c>
      <c r="D55" s="4">
        <v>1</v>
      </c>
      <c r="E55" s="4" t="s">
        <v>186</v>
      </c>
      <c r="F55" s="4" t="s">
        <v>187</v>
      </c>
      <c r="G55" s="4" t="s">
        <v>123</v>
      </c>
      <c r="H55" s="7">
        <f t="shared" si="9"/>
        <v>60</v>
      </c>
      <c r="I55" s="4">
        <v>75</v>
      </c>
      <c r="J55" s="7">
        <f t="shared" si="10"/>
        <v>45</v>
      </c>
      <c r="K55" s="7">
        <f t="shared" si="11"/>
        <v>105</v>
      </c>
      <c r="L55" s="4">
        <v>1</v>
      </c>
      <c r="M55" s="4"/>
    </row>
    <row r="56" spans="1:13" ht="27">
      <c r="A56" s="4">
        <v>53</v>
      </c>
      <c r="B56" s="4" t="s">
        <v>173</v>
      </c>
      <c r="C56" s="4" t="s">
        <v>188</v>
      </c>
      <c r="D56" s="4">
        <v>1</v>
      </c>
      <c r="E56" s="4" t="s">
        <v>189</v>
      </c>
      <c r="F56" s="4" t="s">
        <v>190</v>
      </c>
      <c r="G56" s="4" t="s">
        <v>20</v>
      </c>
      <c r="H56" s="7">
        <f t="shared" si="9"/>
        <v>52</v>
      </c>
      <c r="I56" s="4">
        <v>81.4</v>
      </c>
      <c r="J56" s="7">
        <f t="shared" si="10"/>
        <v>48.84</v>
      </c>
      <c r="K56" s="7">
        <f t="shared" si="11"/>
        <v>100.84</v>
      </c>
      <c r="L56" s="4">
        <v>1</v>
      </c>
      <c r="M56" s="4"/>
    </row>
    <row r="57" spans="1:13" ht="27">
      <c r="A57" s="4">
        <v>54</v>
      </c>
      <c r="B57" s="4" t="s">
        <v>191</v>
      </c>
      <c r="C57" s="4" t="s">
        <v>192</v>
      </c>
      <c r="D57" s="4">
        <v>1</v>
      </c>
      <c r="E57" s="4" t="s">
        <v>193</v>
      </c>
      <c r="F57" s="4" t="s">
        <v>194</v>
      </c>
      <c r="G57" s="4" t="s">
        <v>114</v>
      </c>
      <c r="H57" s="7">
        <f>G57*0.4</f>
        <v>49</v>
      </c>
      <c r="I57" s="4">
        <v>82.8</v>
      </c>
      <c r="J57" s="7">
        <f>I57*0.6</f>
        <v>49.68</v>
      </c>
      <c r="K57" s="7">
        <f>H57+J57</f>
        <v>98.68</v>
      </c>
      <c r="L57" s="4">
        <v>1</v>
      </c>
      <c r="M57" s="4"/>
    </row>
    <row r="58" spans="1:13" ht="27">
      <c r="A58" s="4">
        <v>55</v>
      </c>
      <c r="B58" s="4" t="s">
        <v>195</v>
      </c>
      <c r="C58" s="4" t="s">
        <v>196</v>
      </c>
      <c r="D58" s="4">
        <v>1</v>
      </c>
      <c r="E58" s="4" t="s">
        <v>197</v>
      </c>
      <c r="F58" s="4" t="s">
        <v>198</v>
      </c>
      <c r="G58" s="4" t="s">
        <v>48</v>
      </c>
      <c r="H58" s="7">
        <f>G58*0.4</f>
        <v>58.400000000000006</v>
      </c>
      <c r="I58" s="4">
        <v>84</v>
      </c>
      <c r="J58" s="7">
        <f>I58*0.6</f>
        <v>50.4</v>
      </c>
      <c r="K58" s="7">
        <f>H58+J58</f>
        <v>108.80000000000001</v>
      </c>
      <c r="L58" s="4">
        <v>1</v>
      </c>
      <c r="M58" s="4"/>
    </row>
  </sheetData>
  <sheetProtection/>
  <mergeCells count="16">
    <mergeCell ref="A2:M2"/>
    <mergeCell ref="A1:B1"/>
    <mergeCell ref="D4:D6"/>
    <mergeCell ref="D7:D8"/>
    <mergeCell ref="D10:D11"/>
    <mergeCell ref="D12:D13"/>
    <mergeCell ref="D42:D44"/>
    <mergeCell ref="D45:D47"/>
    <mergeCell ref="D49:D50"/>
    <mergeCell ref="D52:D53"/>
    <mergeCell ref="D14:D15"/>
    <mergeCell ref="D16:D17"/>
    <mergeCell ref="D24:D25"/>
    <mergeCell ref="D26:D29"/>
    <mergeCell ref="D32:D34"/>
    <mergeCell ref="D35:D38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landscape" paperSize="9" scale="84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2018-07-17T03:18:11Z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