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1"/>
  </bookViews>
  <sheets>
    <sheet name="进城选调幼儿园" sheetId="1" r:id="rId1"/>
    <sheet name="省招幼儿园" sheetId="2" r:id="rId2"/>
    <sheet name="中小学" sheetId="3" r:id="rId3"/>
  </sheets>
  <definedNames>
    <definedName name="_xlnm.Print_Titles" localSheetId="1">'省招幼儿园'!$1:$2</definedName>
    <definedName name="_xlnm.Print_Titles" localSheetId="2">'中小学'!$1:$2</definedName>
  </definedNames>
  <calcPr fullCalcOnLoad="1"/>
</workbook>
</file>

<file path=xl/sharedStrings.xml><?xml version="1.0" encoding="utf-8"?>
<sst xmlns="http://schemas.openxmlformats.org/spreadsheetml/2006/main" count="841" uniqueCount="352">
  <si>
    <t>动画</t>
  </si>
  <si>
    <t>广告设计与制作</t>
  </si>
  <si>
    <t>湖南科技大学</t>
  </si>
  <si>
    <t>江苏第二师范学院</t>
  </si>
  <si>
    <t>美术教育</t>
  </si>
  <si>
    <t>广西民族师范学院</t>
  </si>
  <si>
    <t>小学音乐</t>
  </si>
  <si>
    <t>音乐学</t>
  </si>
  <si>
    <t>高级中学信息技术</t>
  </si>
  <si>
    <t>计算机科学与技术（网络方向）</t>
  </si>
  <si>
    <t>江西现代职业技术学院</t>
  </si>
  <si>
    <t>小学
信息技术</t>
  </si>
  <si>
    <t>计算机网络技术</t>
  </si>
  <si>
    <t>现代教育技术</t>
  </si>
  <si>
    <t>高中信息技术</t>
  </si>
  <si>
    <t>信息技术</t>
  </si>
  <si>
    <t>江西科技师范大学</t>
  </si>
  <si>
    <t>计算机科学与技术</t>
  </si>
  <si>
    <t>江西现代职业技术学校</t>
  </si>
  <si>
    <t>汽车检测与维修</t>
  </si>
  <si>
    <t>天津职业技术师范大学</t>
  </si>
  <si>
    <t>中职电子商务</t>
  </si>
  <si>
    <t>九江职业学院</t>
  </si>
  <si>
    <t>语文教育</t>
  </si>
  <si>
    <t>中南民族大学</t>
  </si>
  <si>
    <t>旅游管理</t>
  </si>
  <si>
    <t>技能加试分</t>
  </si>
  <si>
    <t>初中体育</t>
  </si>
  <si>
    <t>社会体育</t>
  </si>
  <si>
    <t>97.5</t>
  </si>
  <si>
    <t>吴兵</t>
  </si>
  <si>
    <t>高级教师资格证体育与健康</t>
  </si>
  <si>
    <t>85</t>
  </si>
  <si>
    <t>温宏图</t>
  </si>
  <si>
    <t>高中体育教师</t>
  </si>
  <si>
    <t>罗炘</t>
  </si>
  <si>
    <t>高级中学体育与健康</t>
  </si>
  <si>
    <t>体育与健康</t>
  </si>
  <si>
    <t>24.5</t>
  </si>
  <si>
    <t>潘璐</t>
  </si>
  <si>
    <t>初中综合实践活动（含信息技术）</t>
  </si>
  <si>
    <t>初中信息技术</t>
  </si>
  <si>
    <t>计算机科学与技术</t>
  </si>
  <si>
    <t>吴芳</t>
  </si>
  <si>
    <t>中等职业学校教师资格信息技术</t>
  </si>
  <si>
    <t>信息管理与信息系统</t>
  </si>
  <si>
    <t>类别</t>
  </si>
  <si>
    <t>特岗</t>
  </si>
  <si>
    <t>统招</t>
  </si>
  <si>
    <t>陈凤</t>
  </si>
  <si>
    <t>温丽娟</t>
  </si>
  <si>
    <t>序号</t>
  </si>
  <si>
    <t>进城选调</t>
  </si>
  <si>
    <t>曾  燕</t>
  </si>
  <si>
    <t>黄  英</t>
  </si>
  <si>
    <t>邓  镔</t>
  </si>
  <si>
    <t>陈  英</t>
  </si>
  <si>
    <t>邹  艳</t>
  </si>
  <si>
    <t>陈  源</t>
  </si>
  <si>
    <t>备注</t>
  </si>
  <si>
    <t>九江学院</t>
  </si>
  <si>
    <t>小学语文</t>
  </si>
  <si>
    <t>大专</t>
  </si>
  <si>
    <t>专科</t>
  </si>
  <si>
    <t>新余学院</t>
  </si>
  <si>
    <t>肖佩佩</t>
  </si>
  <si>
    <t>大专</t>
  </si>
  <si>
    <t>陈春红</t>
  </si>
  <si>
    <t>刘伟华</t>
  </si>
  <si>
    <t>刘琳琦</t>
  </si>
  <si>
    <t>赖蕾春</t>
  </si>
  <si>
    <t>放弃</t>
  </si>
  <si>
    <t>黄冬英</t>
  </si>
  <si>
    <t>温书敏</t>
  </si>
  <si>
    <t>小学音乐</t>
  </si>
  <si>
    <t>陈瑶</t>
  </si>
  <si>
    <t>黄星耀</t>
  </si>
  <si>
    <t>廖友祯</t>
  </si>
  <si>
    <t>小学美术</t>
  </si>
  <si>
    <t>陈健</t>
  </si>
  <si>
    <t>陈紫寒</t>
  </si>
  <si>
    <t>赖文娟</t>
  </si>
  <si>
    <t>陈芳</t>
  </si>
  <si>
    <t>黄程</t>
  </si>
  <si>
    <t>曾志鹏</t>
  </si>
  <si>
    <t>龙诗琪</t>
  </si>
  <si>
    <t>赖辉庭</t>
  </si>
  <si>
    <t>小学体育</t>
  </si>
  <si>
    <t>赖泓程</t>
  </si>
  <si>
    <t>徐放</t>
  </si>
  <si>
    <t>刘浩</t>
  </si>
  <si>
    <t>陈峙成</t>
  </si>
  <si>
    <t>温晨</t>
  </si>
  <si>
    <t>许晓忠</t>
  </si>
  <si>
    <t>黄成文</t>
  </si>
  <si>
    <t>赖登峰</t>
  </si>
  <si>
    <t>贺彩华</t>
  </si>
  <si>
    <t>小学计算机</t>
  </si>
  <si>
    <t>潘淑珍</t>
  </si>
  <si>
    <t>廖宗祺</t>
  </si>
  <si>
    <t>赖敏</t>
  </si>
  <si>
    <t>职校旅游管理</t>
  </si>
  <si>
    <t>段瑶</t>
  </si>
  <si>
    <t>电子商务</t>
  </si>
  <si>
    <t xml:space="preserve">2018年教师招聘7月11日面试考生总成绩公布（幼儿教师类） </t>
  </si>
  <si>
    <t>2018年教师招聘7月11日面试考生总成绩公布</t>
  </si>
  <si>
    <t>学科排名</t>
  </si>
  <si>
    <t>职校口腔义齿</t>
  </si>
  <si>
    <t>熊正霞</t>
  </si>
  <si>
    <t>陈云秀</t>
  </si>
  <si>
    <t>高中计算机</t>
  </si>
  <si>
    <t>李文辉</t>
  </si>
  <si>
    <t>李平</t>
  </si>
  <si>
    <t>职校电子商务</t>
  </si>
  <si>
    <t>梁宁琴</t>
  </si>
  <si>
    <t>职校汽车维修</t>
  </si>
  <si>
    <t>李声韬</t>
  </si>
  <si>
    <t>温思琦</t>
  </si>
  <si>
    <t>幼儿园</t>
  </si>
  <si>
    <t>陈凤勤</t>
  </si>
  <si>
    <t>陈妍</t>
  </si>
  <si>
    <t>付金婷</t>
  </si>
  <si>
    <t>包慧敏</t>
  </si>
  <si>
    <t>黄微斯</t>
  </si>
  <si>
    <t>陈媛</t>
  </si>
  <si>
    <t>熊子晨</t>
  </si>
  <si>
    <t>周玉婷</t>
  </si>
  <si>
    <t>温梦露</t>
  </si>
  <si>
    <t>黄文敏</t>
  </si>
  <si>
    <t>曾玮珊</t>
  </si>
  <si>
    <t>陈玉平</t>
  </si>
  <si>
    <t>赖伊琳</t>
  </si>
  <si>
    <t>刘俊宏</t>
  </si>
  <si>
    <t>陈晶</t>
  </si>
  <si>
    <t>杨丽</t>
  </si>
  <si>
    <t>赖碧婷</t>
  </si>
  <si>
    <t>刘亚利</t>
  </si>
  <si>
    <t>李艳茹</t>
  </si>
  <si>
    <t>许琬岚</t>
  </si>
  <si>
    <t>黄艳玲</t>
  </si>
  <si>
    <t>赖冉岚</t>
  </si>
  <si>
    <t>报考人姓名</t>
  </si>
  <si>
    <t>岗位名称</t>
  </si>
  <si>
    <t>性别</t>
  </si>
  <si>
    <t>毕业院校</t>
  </si>
  <si>
    <t>教师资格证种类</t>
  </si>
  <si>
    <t>学历</t>
  </si>
  <si>
    <t>专业</t>
  </si>
  <si>
    <t>综合分</t>
  </si>
  <si>
    <t>专业分</t>
  </si>
  <si>
    <t>女</t>
  </si>
  <si>
    <t>江西师范大学科学技术学院</t>
  </si>
  <si>
    <t>本科</t>
  </si>
  <si>
    <t>60</t>
  </si>
  <si>
    <t>赣南师范大学</t>
  </si>
  <si>
    <t>65</t>
  </si>
  <si>
    <t>宜春学院</t>
  </si>
  <si>
    <t>63</t>
  </si>
  <si>
    <t>59</t>
  </si>
  <si>
    <t>51.5</t>
  </si>
  <si>
    <t>61</t>
  </si>
  <si>
    <t>赣南师范大学科技学院</t>
  </si>
  <si>
    <t>47</t>
  </si>
  <si>
    <t>男</t>
  </si>
  <si>
    <t>109</t>
  </si>
  <si>
    <t>54</t>
  </si>
  <si>
    <t>101</t>
  </si>
  <si>
    <t>46.5</t>
  </si>
  <si>
    <t>47.5</t>
  </si>
  <si>
    <t>93.5</t>
  </si>
  <si>
    <t>36.5</t>
  </si>
  <si>
    <t>九江学院</t>
  </si>
  <si>
    <t>83.5</t>
  </si>
  <si>
    <t>43.5</t>
  </si>
  <si>
    <t>78.5</t>
  </si>
  <si>
    <t>67</t>
  </si>
  <si>
    <t>55</t>
  </si>
  <si>
    <t>72</t>
  </si>
  <si>
    <t>井冈山大学</t>
  </si>
  <si>
    <t>上饶师范学院</t>
  </si>
  <si>
    <t>30</t>
  </si>
  <si>
    <t>笔试折算</t>
  </si>
  <si>
    <t>说课修正分数</t>
  </si>
  <si>
    <t>说课得分</t>
  </si>
  <si>
    <t>总分</t>
  </si>
  <si>
    <t>笔试分</t>
  </si>
  <si>
    <t>拟入闱体检</t>
  </si>
  <si>
    <t>拟选调</t>
  </si>
  <si>
    <t>说课折算分</t>
  </si>
  <si>
    <t>笔试折算分</t>
  </si>
  <si>
    <t>排名</t>
  </si>
  <si>
    <t>景德镇陶瓷学院科技艺术学院</t>
  </si>
  <si>
    <t>36</t>
  </si>
  <si>
    <t>54.5</t>
  </si>
  <si>
    <t>39</t>
  </si>
  <si>
    <t>49</t>
  </si>
  <si>
    <t>40</t>
  </si>
  <si>
    <t>41</t>
  </si>
  <si>
    <t>43</t>
  </si>
  <si>
    <t>江西农业大学</t>
  </si>
  <si>
    <t>旅游管理</t>
  </si>
  <si>
    <t>44</t>
  </si>
  <si>
    <t>赣南师范学院科技学院</t>
  </si>
  <si>
    <t>51</t>
  </si>
  <si>
    <t>江西师范大学</t>
  </si>
  <si>
    <t>男</t>
  </si>
  <si>
    <t>赣南师范大学科技学院</t>
  </si>
  <si>
    <t>本科</t>
  </si>
  <si>
    <t>女</t>
  </si>
  <si>
    <t>赣南师范学院</t>
  </si>
  <si>
    <t>52.5</t>
  </si>
  <si>
    <t>58.5</t>
  </si>
  <si>
    <t>50.5</t>
  </si>
  <si>
    <t>138.5</t>
  </si>
  <si>
    <t>江西师范大学</t>
  </si>
  <si>
    <t>张慧</t>
  </si>
  <si>
    <t>初中音乐</t>
  </si>
  <si>
    <t>高中音乐</t>
  </si>
  <si>
    <t>音乐学</t>
  </si>
  <si>
    <t>105</t>
  </si>
  <si>
    <t>温瑜</t>
  </si>
  <si>
    <t>长江师范学院</t>
  </si>
  <si>
    <t>高级音乐</t>
  </si>
  <si>
    <t>87</t>
  </si>
  <si>
    <t>谢林邑</t>
  </si>
  <si>
    <t>黔南民族师范学院</t>
  </si>
  <si>
    <t>38.5</t>
  </si>
  <si>
    <t>温诚丽</t>
  </si>
  <si>
    <t>岭南师范学院</t>
  </si>
  <si>
    <t>舞蹈学</t>
  </si>
  <si>
    <t>37.5</t>
  </si>
  <si>
    <t>29.5</t>
  </si>
  <si>
    <t>赖文玮</t>
  </si>
  <si>
    <t>初中美术</t>
  </si>
  <si>
    <t>初中美术教师资格证</t>
  </si>
  <si>
    <t>环境艺术设计专业</t>
  </si>
  <si>
    <t>66.5</t>
  </si>
  <si>
    <t>王弋晖</t>
  </si>
  <si>
    <t>沈阳化工大学</t>
  </si>
  <si>
    <t>工业设计</t>
  </si>
  <si>
    <t>78</t>
  </si>
  <si>
    <t>138</t>
  </si>
  <si>
    <t>赖铭</t>
  </si>
  <si>
    <t>常州大学</t>
  </si>
  <si>
    <t>初级中学美术</t>
  </si>
  <si>
    <t>产品设计</t>
  </si>
  <si>
    <t>69</t>
  </si>
  <si>
    <t>130</t>
  </si>
  <si>
    <t>黄雅倩</t>
  </si>
  <si>
    <t>景德镇陶瓷大学</t>
  </si>
  <si>
    <t>高中美术教师资格</t>
  </si>
  <si>
    <t>陶瓷艺术设计</t>
  </si>
  <si>
    <t>110.5</t>
  </si>
  <si>
    <t>邓秀灵</t>
  </si>
  <si>
    <t>西南民族大学</t>
  </si>
  <si>
    <t>高中美术</t>
  </si>
  <si>
    <t>平面设计</t>
  </si>
  <si>
    <t>106</t>
  </si>
  <si>
    <t>邱井</t>
  </si>
  <si>
    <t>东南大学</t>
  </si>
  <si>
    <t>动画</t>
  </si>
  <si>
    <t>黄思琪</t>
  </si>
  <si>
    <t>高中美术教师资格证</t>
  </si>
  <si>
    <t>美术学</t>
  </si>
  <si>
    <t>49.5</t>
  </si>
  <si>
    <t>99</t>
  </si>
  <si>
    <t>温洁</t>
  </si>
  <si>
    <t>厦门理工</t>
  </si>
  <si>
    <t>艺术设计（数码动画设计）</t>
  </si>
  <si>
    <t>90.5</t>
  </si>
  <si>
    <t>66</t>
  </si>
  <si>
    <t>赖沁如</t>
  </si>
  <si>
    <t>南京工业大学</t>
  </si>
  <si>
    <t>环境设计</t>
  </si>
  <si>
    <t>90</t>
  </si>
  <si>
    <t>金星</t>
  </si>
  <si>
    <t>黑河学院</t>
  </si>
  <si>
    <t>高级美术</t>
  </si>
  <si>
    <t>美术教育</t>
  </si>
  <si>
    <t>陈斌</t>
  </si>
  <si>
    <t>初中体育与健康</t>
  </si>
  <si>
    <t>高中体育</t>
  </si>
  <si>
    <t>专科</t>
  </si>
  <si>
    <t>豫章师范学院</t>
  </si>
  <si>
    <t>宜春职业技术学院</t>
  </si>
  <si>
    <t>赣州师范高等专科学校</t>
  </si>
  <si>
    <t>赣州师范大学科技学院</t>
  </si>
  <si>
    <t>小学教育</t>
  </si>
  <si>
    <t>赣州师范学院</t>
  </si>
  <si>
    <t>音乐教育</t>
  </si>
  <si>
    <t>石城县职业技术学校</t>
  </si>
  <si>
    <t>中科</t>
  </si>
  <si>
    <t>南昌职业学院</t>
  </si>
  <si>
    <t>景德镇学院</t>
  </si>
  <si>
    <t>中职</t>
  </si>
  <si>
    <t>鹰潭职业技术学院</t>
  </si>
  <si>
    <t>中专</t>
  </si>
  <si>
    <t>体育与教育</t>
  </si>
  <si>
    <t>陈琼</t>
  </si>
  <si>
    <t>高级中学体育</t>
  </si>
  <si>
    <t>体育教育</t>
  </si>
  <si>
    <t>44.5</t>
  </si>
  <si>
    <t>107.5</t>
  </si>
  <si>
    <t>陈富</t>
  </si>
  <si>
    <t>高级中学教师资格</t>
  </si>
  <si>
    <t>106.5</t>
  </si>
  <si>
    <t>董林</t>
  </si>
  <si>
    <t>101.5</t>
  </si>
  <si>
    <t>范航源</t>
  </si>
  <si>
    <t>华东交通大学</t>
  </si>
  <si>
    <t>高中体育与健康</t>
  </si>
  <si>
    <t>98.5</t>
  </si>
  <si>
    <t>刘炎</t>
  </si>
  <si>
    <t>说课分</t>
  </si>
  <si>
    <t>违规</t>
  </si>
  <si>
    <t>南昌师范学院</t>
  </si>
  <si>
    <t>豫章师范学院</t>
  </si>
  <si>
    <t>九江职业大学</t>
  </si>
  <si>
    <t>石城县职业技术学校</t>
  </si>
  <si>
    <t>赣州光华职业技术学校</t>
  </si>
  <si>
    <t>南昌师范高等专科学院</t>
  </si>
  <si>
    <t>赣州师范高等专科学校</t>
  </si>
  <si>
    <t>萍乡学院</t>
  </si>
  <si>
    <t>江西科技学院</t>
  </si>
  <si>
    <t>江西外语外贸职业学院</t>
  </si>
  <si>
    <t>简笔画</t>
  </si>
  <si>
    <t>舞蹈</t>
  </si>
  <si>
    <t>弹唱</t>
  </si>
  <si>
    <t>说课分</t>
  </si>
  <si>
    <t>上饶师范学院</t>
  </si>
  <si>
    <t>体育教育</t>
  </si>
  <si>
    <t>江西师大科技学院</t>
  </si>
  <si>
    <t>高中体育</t>
  </si>
  <si>
    <t>高级中学体育与健康</t>
  </si>
  <si>
    <t>小学体育</t>
  </si>
  <si>
    <t>体育教学</t>
  </si>
  <si>
    <t>南阳师范学院</t>
  </si>
  <si>
    <t>高中美术</t>
  </si>
  <si>
    <t>美术学</t>
  </si>
  <si>
    <t>中原工学院</t>
  </si>
  <si>
    <t>小学美术</t>
  </si>
  <si>
    <t>艺术设计</t>
  </si>
  <si>
    <t>环境设计</t>
  </si>
  <si>
    <t>中华女子学院</t>
  </si>
  <si>
    <t>福建农林大学</t>
  </si>
  <si>
    <t>笔度分</t>
  </si>
  <si>
    <t>笔试折算分</t>
  </si>
  <si>
    <t>说课折算分</t>
  </si>
  <si>
    <t>操作分</t>
  </si>
  <si>
    <t>操作折算分</t>
  </si>
  <si>
    <t xml:space="preserve">2018年教师招聘7月11日面试考生总成绩公布（幼儿教师选调类） </t>
  </si>
  <si>
    <t>加分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</si>
</sst>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0.00_);[Red]\(0.00\)"/>
    <numFmt numFmtId="180" formatCode="0.00_ 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8"/>
      <name val="仿宋_GB2312"/>
      <family val="3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b/>
      <sz val="16"/>
      <color indexed="8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8" sqref="C8"/>
    </sheetView>
  </sheetViews>
  <sheetFormatPr defaultColWidth="9.00390625" defaultRowHeight="14.25"/>
  <cols>
    <col min="1" max="1" width="4.75390625" style="0" customWidth="1"/>
    <col min="5" max="5" width="4.875" style="0" customWidth="1"/>
    <col min="7" max="7" width="5.625" style="0" customWidth="1"/>
    <col min="17" max="17" width="11.25390625" style="44" bestFit="1" customWidth="1"/>
    <col min="19" max="19" width="7.25390625" style="0" customWidth="1"/>
  </cols>
  <sheetData>
    <row r="1" spans="1:20" ht="20.25">
      <c r="A1" s="42" t="s">
        <v>350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4">
      <c r="A2" s="18" t="s">
        <v>51</v>
      </c>
      <c r="B2" s="10" t="s">
        <v>46</v>
      </c>
      <c r="C2" s="10" t="s">
        <v>141</v>
      </c>
      <c r="D2" s="10" t="s">
        <v>142</v>
      </c>
      <c r="E2" s="10" t="s">
        <v>143</v>
      </c>
      <c r="F2" s="10" t="s">
        <v>146</v>
      </c>
      <c r="G2" s="10" t="s">
        <v>351</v>
      </c>
      <c r="H2" s="10" t="s">
        <v>345</v>
      </c>
      <c r="I2" s="10" t="s">
        <v>346</v>
      </c>
      <c r="J2" s="11" t="s">
        <v>313</v>
      </c>
      <c r="K2" s="27" t="s">
        <v>182</v>
      </c>
      <c r="L2" s="27" t="s">
        <v>347</v>
      </c>
      <c r="M2" s="11" t="s">
        <v>325</v>
      </c>
      <c r="N2" s="11" t="s">
        <v>327</v>
      </c>
      <c r="O2" s="11" t="s">
        <v>326</v>
      </c>
      <c r="P2" s="11" t="s">
        <v>348</v>
      </c>
      <c r="Q2" s="27" t="s">
        <v>349</v>
      </c>
      <c r="R2" s="11" t="s">
        <v>184</v>
      </c>
      <c r="S2" s="32" t="s">
        <v>190</v>
      </c>
      <c r="T2" s="19" t="s">
        <v>59</v>
      </c>
    </row>
    <row r="3" spans="1:20" ht="14.25">
      <c r="A3" s="18">
        <v>1</v>
      </c>
      <c r="B3" s="3" t="s">
        <v>52</v>
      </c>
      <c r="C3" s="8" t="s">
        <v>69</v>
      </c>
      <c r="D3" s="8" t="s">
        <v>118</v>
      </c>
      <c r="E3" s="8" t="s">
        <v>150</v>
      </c>
      <c r="F3" s="8" t="s">
        <v>66</v>
      </c>
      <c r="G3" s="45">
        <v>0</v>
      </c>
      <c r="H3" s="41">
        <f>I3*2</f>
        <v>113.5</v>
      </c>
      <c r="I3" s="45">
        <v>56.75</v>
      </c>
      <c r="J3" s="3">
        <v>89.5</v>
      </c>
      <c r="K3" s="28">
        <v>88.87349999999999</v>
      </c>
      <c r="L3" s="28">
        <f>K3/2</f>
        <v>44.436749999999996</v>
      </c>
      <c r="M3" s="3">
        <v>8.73</v>
      </c>
      <c r="N3" s="3">
        <v>9.23</v>
      </c>
      <c r="O3" s="3">
        <v>9.4</v>
      </c>
      <c r="P3" s="3">
        <f>M3+N3+O3</f>
        <v>27.36</v>
      </c>
      <c r="Q3" s="28">
        <f>P3*5/3</f>
        <v>45.6</v>
      </c>
      <c r="R3" s="28">
        <f>G3+I3+L3+Q3</f>
        <v>146.78674999999998</v>
      </c>
      <c r="S3" s="33">
        <v>1</v>
      </c>
      <c r="T3" s="40" t="s">
        <v>187</v>
      </c>
    </row>
    <row r="4" spans="1:20" ht="14.25">
      <c r="A4" s="18">
        <v>2</v>
      </c>
      <c r="B4" s="3" t="s">
        <v>52</v>
      </c>
      <c r="C4" s="8" t="s">
        <v>54</v>
      </c>
      <c r="D4" s="8" t="s">
        <v>118</v>
      </c>
      <c r="E4" s="8" t="s">
        <v>150</v>
      </c>
      <c r="F4" s="8" t="s">
        <v>66</v>
      </c>
      <c r="G4" s="17">
        <v>4</v>
      </c>
      <c r="H4" s="41">
        <f>I4*2</f>
        <v>105.5</v>
      </c>
      <c r="I4" s="17">
        <v>52.75</v>
      </c>
      <c r="J4" s="3">
        <v>93.5</v>
      </c>
      <c r="K4" s="28">
        <v>92.8455</v>
      </c>
      <c r="L4" s="28">
        <f>K4/2</f>
        <v>46.42275</v>
      </c>
      <c r="M4" s="3">
        <v>8.5</v>
      </c>
      <c r="N4" s="3">
        <v>8.82</v>
      </c>
      <c r="O4" s="3">
        <v>8.63</v>
      </c>
      <c r="P4" s="3">
        <f>M4+N4+O4</f>
        <v>25.950000000000003</v>
      </c>
      <c r="Q4" s="28">
        <f>P4*5/3</f>
        <v>43.25</v>
      </c>
      <c r="R4" s="28">
        <f>G4+I4+L4+Q4</f>
        <v>146.42275</v>
      </c>
      <c r="S4" s="33">
        <v>2</v>
      </c>
      <c r="T4" s="16" t="s">
        <v>187</v>
      </c>
    </row>
    <row r="5" spans="1:20" ht="14.25">
      <c r="A5" s="18">
        <v>3</v>
      </c>
      <c r="B5" s="3" t="s">
        <v>52</v>
      </c>
      <c r="C5" s="3" t="s">
        <v>67</v>
      </c>
      <c r="D5" s="3" t="s">
        <v>118</v>
      </c>
      <c r="E5" s="3" t="s">
        <v>150</v>
      </c>
      <c r="F5" s="3" t="s">
        <v>152</v>
      </c>
      <c r="G5" s="6">
        <v>5</v>
      </c>
      <c r="H5" s="41">
        <f>I5*2</f>
        <v>101.5</v>
      </c>
      <c r="I5" s="6">
        <v>50.75</v>
      </c>
      <c r="J5" s="3">
        <v>87.22</v>
      </c>
      <c r="K5" s="28">
        <v>87.804374</v>
      </c>
      <c r="L5" s="28">
        <f>K5/2</f>
        <v>43.902187</v>
      </c>
      <c r="M5" s="3">
        <v>8.95</v>
      </c>
      <c r="N5" s="3">
        <v>9.26</v>
      </c>
      <c r="O5" s="3">
        <v>8.83</v>
      </c>
      <c r="P5" s="3">
        <f>M5+N5+O5</f>
        <v>27.04</v>
      </c>
      <c r="Q5" s="28">
        <f>P5*5/3</f>
        <v>45.06666666666666</v>
      </c>
      <c r="R5" s="28">
        <f>G5+I5+L5+Q5</f>
        <v>144.71885366666666</v>
      </c>
      <c r="S5" s="33">
        <v>3</v>
      </c>
      <c r="T5" s="16" t="s">
        <v>187</v>
      </c>
    </row>
    <row r="6" spans="1:20" ht="14.25">
      <c r="A6" s="18">
        <v>4</v>
      </c>
      <c r="B6" s="3" t="s">
        <v>52</v>
      </c>
      <c r="C6" s="8" t="s">
        <v>53</v>
      </c>
      <c r="D6" s="8" t="s">
        <v>118</v>
      </c>
      <c r="E6" s="8" t="s">
        <v>150</v>
      </c>
      <c r="F6" s="8" t="s">
        <v>152</v>
      </c>
      <c r="G6" s="17">
        <v>0</v>
      </c>
      <c r="H6" s="41">
        <f>I6*2</f>
        <v>117.5</v>
      </c>
      <c r="I6" s="17">
        <v>58.75</v>
      </c>
      <c r="J6" s="3">
        <v>86.9</v>
      </c>
      <c r="K6" s="28">
        <v>86.2917</v>
      </c>
      <c r="L6" s="28">
        <f>K6/2</f>
        <v>43.14585</v>
      </c>
      <c r="M6" s="3">
        <v>8</v>
      </c>
      <c r="N6" s="3">
        <v>9.2</v>
      </c>
      <c r="O6" s="3">
        <v>8.93</v>
      </c>
      <c r="P6" s="3">
        <f>M6+N6+O6</f>
        <v>26.13</v>
      </c>
      <c r="Q6" s="28">
        <f>P6*5/3</f>
        <v>43.550000000000004</v>
      </c>
      <c r="R6" s="28">
        <f>G6+I6+L6+Q6</f>
        <v>145.44585</v>
      </c>
      <c r="S6" s="33">
        <v>4</v>
      </c>
      <c r="T6" s="16" t="s">
        <v>187</v>
      </c>
    </row>
    <row r="7" spans="1:20" ht="14.25">
      <c r="A7" s="18">
        <v>5</v>
      </c>
      <c r="B7" s="3" t="s">
        <v>52</v>
      </c>
      <c r="C7" s="3" t="s">
        <v>56</v>
      </c>
      <c r="D7" s="3" t="s">
        <v>118</v>
      </c>
      <c r="E7" s="3" t="s">
        <v>150</v>
      </c>
      <c r="F7" s="3" t="s">
        <v>282</v>
      </c>
      <c r="G7" s="6">
        <v>4</v>
      </c>
      <c r="H7" s="41">
        <f>I7*2</f>
        <v>101.5</v>
      </c>
      <c r="I7" s="6">
        <v>50.75</v>
      </c>
      <c r="J7" s="3">
        <v>92.3</v>
      </c>
      <c r="K7" s="28">
        <v>91.6539</v>
      </c>
      <c r="L7" s="28">
        <f>K7/2</f>
        <v>45.82695</v>
      </c>
      <c r="M7" s="3">
        <v>8.85</v>
      </c>
      <c r="N7" s="3">
        <v>8.13</v>
      </c>
      <c r="O7" s="3">
        <v>8.63</v>
      </c>
      <c r="P7" s="3">
        <f>M7+N7+O7</f>
        <v>25.61</v>
      </c>
      <c r="Q7" s="28">
        <f>P7*5/3</f>
        <v>42.68333333333334</v>
      </c>
      <c r="R7" s="28">
        <f>G7+I7+L7+Q7</f>
        <v>143.26028333333335</v>
      </c>
      <c r="S7" s="33">
        <v>5</v>
      </c>
      <c r="T7" s="16" t="s">
        <v>187</v>
      </c>
    </row>
    <row r="8" spans="1:20" ht="14.25">
      <c r="A8" s="18">
        <v>6</v>
      </c>
      <c r="B8" s="3" t="s">
        <v>52</v>
      </c>
      <c r="C8" s="8" t="s">
        <v>68</v>
      </c>
      <c r="D8" s="8" t="s">
        <v>118</v>
      </c>
      <c r="E8" s="8" t="s">
        <v>150</v>
      </c>
      <c r="F8" s="8" t="s">
        <v>152</v>
      </c>
      <c r="G8" s="17">
        <v>2</v>
      </c>
      <c r="H8" s="41">
        <f>I8*2</f>
        <v>103</v>
      </c>
      <c r="I8" s="17">
        <v>51.5</v>
      </c>
      <c r="J8" s="3">
        <v>88.2</v>
      </c>
      <c r="K8" s="28">
        <v>87.5826</v>
      </c>
      <c r="L8" s="28">
        <f>K8/2</f>
        <v>43.7913</v>
      </c>
      <c r="M8" s="3">
        <v>8.7</v>
      </c>
      <c r="N8" s="3">
        <v>9.37</v>
      </c>
      <c r="O8" s="3">
        <v>9.1</v>
      </c>
      <c r="P8" s="3">
        <f>M8+N8+O8</f>
        <v>27.17</v>
      </c>
      <c r="Q8" s="28">
        <f>P8*5/3</f>
        <v>45.28333333333334</v>
      </c>
      <c r="R8" s="28">
        <f>G8+I8+L8+Q8</f>
        <v>142.57463333333334</v>
      </c>
      <c r="S8" s="33">
        <v>6</v>
      </c>
      <c r="T8" s="16" t="s">
        <v>187</v>
      </c>
    </row>
    <row r="9" spans="1:20" ht="14.25">
      <c r="A9" s="18">
        <v>7</v>
      </c>
      <c r="B9" s="3" t="s">
        <v>52</v>
      </c>
      <c r="C9" s="8" t="s">
        <v>65</v>
      </c>
      <c r="D9" s="8" t="s">
        <v>118</v>
      </c>
      <c r="E9" s="8" t="s">
        <v>150</v>
      </c>
      <c r="F9" s="8" t="s">
        <v>66</v>
      </c>
      <c r="G9" s="17">
        <v>0</v>
      </c>
      <c r="H9" s="41">
        <f>I9*2</f>
        <v>114.5</v>
      </c>
      <c r="I9" s="17">
        <v>57.25</v>
      </c>
      <c r="J9" s="3">
        <v>85.66</v>
      </c>
      <c r="K9" s="28">
        <v>86.23392199999999</v>
      </c>
      <c r="L9" s="28">
        <f>K9/2</f>
        <v>43.116960999999996</v>
      </c>
      <c r="M9" s="3">
        <v>8.43</v>
      </c>
      <c r="N9" s="3">
        <v>8.73</v>
      </c>
      <c r="O9" s="3">
        <v>8.77</v>
      </c>
      <c r="P9" s="3">
        <f>M9+N9+O9</f>
        <v>25.93</v>
      </c>
      <c r="Q9" s="28">
        <f>P9*5/3</f>
        <v>43.21666666666667</v>
      </c>
      <c r="R9" s="28">
        <f>G9+I9+L9+Q9</f>
        <v>143.58362766666667</v>
      </c>
      <c r="S9" s="33">
        <v>7</v>
      </c>
      <c r="T9" s="16" t="s">
        <v>187</v>
      </c>
    </row>
    <row r="10" spans="1:20" ht="14.25">
      <c r="A10" s="18">
        <v>8</v>
      </c>
      <c r="B10" s="3" t="s">
        <v>52</v>
      </c>
      <c r="C10" s="3" t="s">
        <v>57</v>
      </c>
      <c r="D10" s="3" t="s">
        <v>118</v>
      </c>
      <c r="E10" s="3" t="s">
        <v>150</v>
      </c>
      <c r="F10" s="3" t="s">
        <v>282</v>
      </c>
      <c r="G10" s="6">
        <v>0</v>
      </c>
      <c r="H10" s="41">
        <f>I10*2</f>
        <v>103.5</v>
      </c>
      <c r="I10" s="6">
        <v>51.75</v>
      </c>
      <c r="J10" s="3">
        <v>86.92</v>
      </c>
      <c r="K10" s="28">
        <v>87.502364</v>
      </c>
      <c r="L10" s="28">
        <f>K10/2</f>
        <v>43.751182</v>
      </c>
      <c r="M10" s="3">
        <v>8.88</v>
      </c>
      <c r="N10" s="3">
        <v>9.22</v>
      </c>
      <c r="O10" s="3">
        <v>9.3</v>
      </c>
      <c r="P10" s="3">
        <f>M10+N10+O10</f>
        <v>27.400000000000002</v>
      </c>
      <c r="Q10" s="28">
        <f>P10*5/3</f>
        <v>45.666666666666664</v>
      </c>
      <c r="R10" s="28">
        <f>G10+I10+L10+Q10</f>
        <v>141.16784866666666</v>
      </c>
      <c r="S10" s="33">
        <v>8</v>
      </c>
      <c r="T10" s="16"/>
    </row>
    <row r="11" spans="1:20" ht="14.25">
      <c r="A11" s="18">
        <v>9</v>
      </c>
      <c r="B11" s="3" t="s">
        <v>52</v>
      </c>
      <c r="C11" s="3" t="s">
        <v>55</v>
      </c>
      <c r="D11" s="3" t="s">
        <v>118</v>
      </c>
      <c r="E11" s="3" t="s">
        <v>150</v>
      </c>
      <c r="F11" s="3" t="s">
        <v>282</v>
      </c>
      <c r="G11" s="6">
        <v>0</v>
      </c>
      <c r="H11" s="41">
        <f>I11*2</f>
        <v>111</v>
      </c>
      <c r="I11" s="6">
        <v>55.5</v>
      </c>
      <c r="J11" s="3">
        <v>86.64</v>
      </c>
      <c r="K11" s="28">
        <v>87.22048799999999</v>
      </c>
      <c r="L11" s="28">
        <f>K11/2</f>
        <v>43.610243999999994</v>
      </c>
      <c r="M11" s="3">
        <v>8.08</v>
      </c>
      <c r="N11" s="3">
        <v>9.02</v>
      </c>
      <c r="O11" s="3">
        <v>8.73</v>
      </c>
      <c r="P11" s="3">
        <f>M11+N11+O11</f>
        <v>25.830000000000002</v>
      </c>
      <c r="Q11" s="28">
        <f>P11*5/3</f>
        <v>43.050000000000004</v>
      </c>
      <c r="R11" s="28">
        <f>G11+I11+L11+Q11</f>
        <v>142.160244</v>
      </c>
      <c r="S11" s="33">
        <v>9</v>
      </c>
      <c r="T11" s="16"/>
    </row>
    <row r="12" spans="1:20" ht="14.25">
      <c r="A12" s="18">
        <v>10</v>
      </c>
      <c r="B12" s="3" t="s">
        <v>52</v>
      </c>
      <c r="C12" s="8" t="s">
        <v>58</v>
      </c>
      <c r="D12" s="8" t="s">
        <v>118</v>
      </c>
      <c r="E12" s="8" t="s">
        <v>150</v>
      </c>
      <c r="F12" s="8" t="s">
        <v>152</v>
      </c>
      <c r="G12" s="17">
        <v>0</v>
      </c>
      <c r="H12" s="41">
        <f>I12*2</f>
        <v>103.5</v>
      </c>
      <c r="I12" s="17">
        <v>51.75</v>
      </c>
      <c r="J12" s="3">
        <v>88.5</v>
      </c>
      <c r="K12" s="28">
        <v>87.8805</v>
      </c>
      <c r="L12" s="28">
        <f>K12/2</f>
        <v>43.94025</v>
      </c>
      <c r="M12" s="3">
        <v>8.98</v>
      </c>
      <c r="N12" s="3">
        <v>9.23</v>
      </c>
      <c r="O12" s="3">
        <v>8.8</v>
      </c>
      <c r="P12" s="3">
        <f>M12+N12+O12</f>
        <v>27.01</v>
      </c>
      <c r="Q12" s="28">
        <f>P12*5/3</f>
        <v>45.01666666666667</v>
      </c>
      <c r="R12" s="28">
        <f>G12+I12+L12+Q12</f>
        <v>140.70691666666667</v>
      </c>
      <c r="S12" s="33">
        <v>10</v>
      </c>
      <c r="T12" s="16"/>
    </row>
    <row r="13" spans="1:20" ht="14.25">
      <c r="A13" s="18">
        <v>11</v>
      </c>
      <c r="B13" s="6" t="s">
        <v>52</v>
      </c>
      <c r="C13" s="6" t="s">
        <v>70</v>
      </c>
      <c r="D13" s="6" t="s">
        <v>118</v>
      </c>
      <c r="E13" s="6" t="s">
        <v>150</v>
      </c>
      <c r="F13" s="6" t="s">
        <v>282</v>
      </c>
      <c r="G13" s="6">
        <v>0</v>
      </c>
      <c r="H13" s="41">
        <f>I13*2</f>
        <v>103.5</v>
      </c>
      <c r="I13" s="6">
        <v>51.75</v>
      </c>
      <c r="J13" s="6">
        <v>89.2</v>
      </c>
      <c r="K13" s="28">
        <v>88.57560000000001</v>
      </c>
      <c r="L13" s="28">
        <f>K13/2</f>
        <v>44.287800000000004</v>
      </c>
      <c r="M13" s="6">
        <v>8.28</v>
      </c>
      <c r="N13" s="6">
        <v>9.07</v>
      </c>
      <c r="O13" s="6">
        <v>9.23</v>
      </c>
      <c r="P13" s="3">
        <f>M13+N13+O13</f>
        <v>26.580000000000002</v>
      </c>
      <c r="Q13" s="28">
        <f>P13*5/3</f>
        <v>44.300000000000004</v>
      </c>
      <c r="R13" s="28">
        <f>G13+I13+L13+Q13</f>
        <v>140.33780000000002</v>
      </c>
      <c r="S13" s="33">
        <v>11</v>
      </c>
      <c r="T13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7">
      <selection activeCell="J15" sqref="J15"/>
    </sheetView>
  </sheetViews>
  <sheetFormatPr defaultColWidth="9.00390625" defaultRowHeight="22.5" customHeight="1"/>
  <cols>
    <col min="1" max="1" width="9.375" style="20" customWidth="1"/>
    <col min="2" max="2" width="9.375" style="15" customWidth="1"/>
    <col min="3" max="4" width="9.375" style="14" customWidth="1"/>
    <col min="5" max="5" width="9.375" style="15" customWidth="1"/>
    <col min="6" max="6" width="9.375" style="14" customWidth="1"/>
    <col min="7" max="7" width="9.375" style="15" customWidth="1"/>
    <col min="8" max="10" width="9.375" style="14" customWidth="1"/>
    <col min="11" max="12" width="9.375" style="31" customWidth="1"/>
    <col min="13" max="16" width="9.375" style="14" customWidth="1"/>
    <col min="17" max="17" width="9.375" style="36" customWidth="1"/>
    <col min="18" max="18" width="9.375" style="14" customWidth="1"/>
    <col min="19" max="16384" width="9.00390625" style="14" customWidth="1"/>
  </cols>
  <sheetData>
    <row r="1" spans="1:18" ht="39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30.75" customHeight="1">
      <c r="A2" s="18" t="s">
        <v>51</v>
      </c>
      <c r="B2" s="10" t="s">
        <v>46</v>
      </c>
      <c r="C2" s="10" t="s">
        <v>141</v>
      </c>
      <c r="D2" s="10" t="s">
        <v>142</v>
      </c>
      <c r="E2" s="10" t="s">
        <v>143</v>
      </c>
      <c r="F2" s="10" t="s">
        <v>144</v>
      </c>
      <c r="G2" s="10" t="s">
        <v>146</v>
      </c>
      <c r="H2" s="10" t="s">
        <v>185</v>
      </c>
      <c r="I2" s="11" t="s">
        <v>181</v>
      </c>
      <c r="J2" s="11" t="s">
        <v>313</v>
      </c>
      <c r="K2" s="27" t="s">
        <v>182</v>
      </c>
      <c r="L2" s="27" t="s">
        <v>183</v>
      </c>
      <c r="M2" s="11" t="s">
        <v>325</v>
      </c>
      <c r="N2" s="11" t="s">
        <v>327</v>
      </c>
      <c r="O2" s="11" t="s">
        <v>326</v>
      </c>
      <c r="P2" s="11" t="s">
        <v>184</v>
      </c>
      <c r="Q2" s="32" t="s">
        <v>190</v>
      </c>
      <c r="R2" s="19" t="s">
        <v>59</v>
      </c>
    </row>
    <row r="3" spans="1:18" ht="24.75" customHeight="1">
      <c r="A3" s="18">
        <v>1</v>
      </c>
      <c r="B3" s="3" t="s">
        <v>48</v>
      </c>
      <c r="C3" s="3" t="s">
        <v>117</v>
      </c>
      <c r="D3" s="3" t="s">
        <v>118</v>
      </c>
      <c r="E3" s="3" t="s">
        <v>150</v>
      </c>
      <c r="F3" s="7" t="s">
        <v>214</v>
      </c>
      <c r="G3" s="3" t="s">
        <v>282</v>
      </c>
      <c r="H3" s="6">
        <v>81</v>
      </c>
      <c r="I3" s="3">
        <f aca="true" t="shared" si="0" ref="I3:I26">H3*0.4</f>
        <v>32.4</v>
      </c>
      <c r="J3" s="3">
        <v>93.1</v>
      </c>
      <c r="K3" s="28">
        <v>92.44829999999999</v>
      </c>
      <c r="L3" s="28">
        <f aca="true" t="shared" si="1" ref="L3:L26">K3*0.3</f>
        <v>27.734489999999997</v>
      </c>
      <c r="M3" s="3">
        <v>8.87</v>
      </c>
      <c r="N3" s="3">
        <v>9.4</v>
      </c>
      <c r="O3" s="3">
        <v>9.23</v>
      </c>
      <c r="P3" s="28">
        <f aca="true" t="shared" si="2" ref="P3:P26">I3+L3+M3+N3+O3</f>
        <v>87.63449000000001</v>
      </c>
      <c r="Q3" s="33">
        <v>1</v>
      </c>
      <c r="R3" s="16" t="s">
        <v>186</v>
      </c>
    </row>
    <row r="4" spans="1:18" ht="24.75" customHeight="1">
      <c r="A4" s="18">
        <v>2</v>
      </c>
      <c r="B4" s="3" t="s">
        <v>48</v>
      </c>
      <c r="C4" s="8" t="s">
        <v>119</v>
      </c>
      <c r="D4" s="8" t="s">
        <v>118</v>
      </c>
      <c r="E4" s="8" t="s">
        <v>150</v>
      </c>
      <c r="F4" s="9" t="s">
        <v>316</v>
      </c>
      <c r="G4" s="8" t="s">
        <v>282</v>
      </c>
      <c r="H4" s="17">
        <v>79</v>
      </c>
      <c r="I4" s="3">
        <f t="shared" si="0"/>
        <v>31.6</v>
      </c>
      <c r="J4" s="3">
        <v>91.06</v>
      </c>
      <c r="K4" s="28">
        <v>91.670102</v>
      </c>
      <c r="L4" s="28">
        <f t="shared" si="1"/>
        <v>27.5010306</v>
      </c>
      <c r="M4" s="3">
        <v>8.83</v>
      </c>
      <c r="N4" s="3">
        <v>9.26</v>
      </c>
      <c r="O4" s="3">
        <v>9.17</v>
      </c>
      <c r="P4" s="28">
        <f t="shared" si="2"/>
        <v>86.3610306</v>
      </c>
      <c r="Q4" s="33">
        <v>2</v>
      </c>
      <c r="R4" s="16" t="s">
        <v>186</v>
      </c>
    </row>
    <row r="5" spans="1:18" ht="24.75" customHeight="1">
      <c r="A5" s="18">
        <v>3</v>
      </c>
      <c r="B5" s="3" t="s">
        <v>48</v>
      </c>
      <c r="C5" s="8" t="s">
        <v>121</v>
      </c>
      <c r="D5" s="8" t="s">
        <v>118</v>
      </c>
      <c r="E5" s="8" t="s">
        <v>150</v>
      </c>
      <c r="F5" s="9" t="s">
        <v>318</v>
      </c>
      <c r="G5" s="8" t="s">
        <v>291</v>
      </c>
      <c r="H5" s="17">
        <v>76</v>
      </c>
      <c r="I5" s="3">
        <f t="shared" si="0"/>
        <v>30.400000000000002</v>
      </c>
      <c r="J5" s="3">
        <v>91.1</v>
      </c>
      <c r="K5" s="28">
        <v>91.71036999999998</v>
      </c>
      <c r="L5" s="28">
        <f t="shared" si="1"/>
        <v>27.513110999999995</v>
      </c>
      <c r="M5" s="3">
        <v>9.32</v>
      </c>
      <c r="N5" s="3">
        <v>9.48</v>
      </c>
      <c r="O5" s="3">
        <v>9.47</v>
      </c>
      <c r="P5" s="28">
        <f t="shared" si="2"/>
        <v>86.18311100000001</v>
      </c>
      <c r="Q5" s="33">
        <v>3</v>
      </c>
      <c r="R5" s="16" t="s">
        <v>186</v>
      </c>
    </row>
    <row r="6" spans="1:18" ht="24.75" customHeight="1">
      <c r="A6" s="18">
        <v>4</v>
      </c>
      <c r="B6" s="3" t="s">
        <v>48</v>
      </c>
      <c r="C6" s="8" t="s">
        <v>120</v>
      </c>
      <c r="D6" s="8" t="s">
        <v>118</v>
      </c>
      <c r="E6" s="8" t="s">
        <v>150</v>
      </c>
      <c r="F6" s="9" t="s">
        <v>315</v>
      </c>
      <c r="G6" s="8" t="s">
        <v>282</v>
      </c>
      <c r="H6" s="17">
        <v>78</v>
      </c>
      <c r="I6" s="3">
        <f t="shared" si="0"/>
        <v>31.200000000000003</v>
      </c>
      <c r="J6" s="3">
        <v>90.16</v>
      </c>
      <c r="K6" s="28">
        <v>90.76407199999998</v>
      </c>
      <c r="L6" s="28">
        <f t="shared" si="1"/>
        <v>27.229221599999995</v>
      </c>
      <c r="M6" s="3">
        <v>9.1</v>
      </c>
      <c r="N6" s="3">
        <v>9.32</v>
      </c>
      <c r="O6" s="3">
        <v>9.27</v>
      </c>
      <c r="P6" s="28">
        <f t="shared" si="2"/>
        <v>86.11922159999999</v>
      </c>
      <c r="Q6" s="33">
        <v>4</v>
      </c>
      <c r="R6" s="16" t="s">
        <v>186</v>
      </c>
    </row>
    <row r="7" spans="1:18" ht="24.75" customHeight="1">
      <c r="A7" s="18">
        <v>5</v>
      </c>
      <c r="B7" s="3" t="s">
        <v>48</v>
      </c>
      <c r="C7" s="8" t="s">
        <v>122</v>
      </c>
      <c r="D7" s="8" t="s">
        <v>118</v>
      </c>
      <c r="E7" s="8" t="s">
        <v>150</v>
      </c>
      <c r="F7" s="9" t="s">
        <v>317</v>
      </c>
      <c r="G7" s="8" t="s">
        <v>282</v>
      </c>
      <c r="H7" s="17">
        <v>75.5</v>
      </c>
      <c r="I7" s="3">
        <f t="shared" si="0"/>
        <v>30.200000000000003</v>
      </c>
      <c r="J7" s="3">
        <v>89.6</v>
      </c>
      <c r="K7" s="28">
        <v>90.20031999999999</v>
      </c>
      <c r="L7" s="28">
        <f t="shared" si="1"/>
        <v>27.060095999999998</v>
      </c>
      <c r="M7" s="3">
        <v>9.23</v>
      </c>
      <c r="N7" s="3">
        <v>9.18</v>
      </c>
      <c r="O7" s="3">
        <v>8.9</v>
      </c>
      <c r="P7" s="28">
        <f t="shared" si="2"/>
        <v>84.570096</v>
      </c>
      <c r="Q7" s="33">
        <v>5</v>
      </c>
      <c r="R7" s="16" t="s">
        <v>186</v>
      </c>
    </row>
    <row r="8" spans="1:18" ht="24.75" customHeight="1">
      <c r="A8" s="18">
        <v>6</v>
      </c>
      <c r="B8" s="3" t="s">
        <v>48</v>
      </c>
      <c r="C8" s="8" t="s">
        <v>123</v>
      </c>
      <c r="D8" s="8" t="s">
        <v>118</v>
      </c>
      <c r="E8" s="8" t="s">
        <v>150</v>
      </c>
      <c r="F8" s="9" t="s">
        <v>64</v>
      </c>
      <c r="G8" s="8" t="s">
        <v>282</v>
      </c>
      <c r="H8" s="17">
        <v>74.5</v>
      </c>
      <c r="I8" s="3">
        <f t="shared" si="0"/>
        <v>29.8</v>
      </c>
      <c r="J8" s="3">
        <v>90.4</v>
      </c>
      <c r="K8" s="28">
        <v>89.7672</v>
      </c>
      <c r="L8" s="28">
        <f t="shared" si="1"/>
        <v>26.93016</v>
      </c>
      <c r="M8" s="3">
        <v>8.9</v>
      </c>
      <c r="N8" s="3">
        <v>9.35</v>
      </c>
      <c r="O8" s="3">
        <v>8.93</v>
      </c>
      <c r="P8" s="28">
        <f t="shared" si="2"/>
        <v>83.91015999999999</v>
      </c>
      <c r="Q8" s="33">
        <v>6</v>
      </c>
      <c r="R8" s="16" t="s">
        <v>186</v>
      </c>
    </row>
    <row r="9" spans="1:18" ht="24.75" customHeight="1">
      <c r="A9" s="18">
        <v>7</v>
      </c>
      <c r="B9" s="3" t="s">
        <v>48</v>
      </c>
      <c r="C9" s="3" t="s">
        <v>126</v>
      </c>
      <c r="D9" s="3" t="s">
        <v>118</v>
      </c>
      <c r="E9" s="3" t="s">
        <v>150</v>
      </c>
      <c r="F9" s="7" t="s">
        <v>214</v>
      </c>
      <c r="G9" s="3" t="s">
        <v>282</v>
      </c>
      <c r="H9" s="6">
        <v>70.5</v>
      </c>
      <c r="I9" s="3">
        <f t="shared" si="0"/>
        <v>28.200000000000003</v>
      </c>
      <c r="J9" s="3">
        <v>94.7</v>
      </c>
      <c r="K9" s="28">
        <v>94.0371</v>
      </c>
      <c r="L9" s="28">
        <f t="shared" si="1"/>
        <v>28.211129999999997</v>
      </c>
      <c r="M9" s="3">
        <v>9</v>
      </c>
      <c r="N9" s="3">
        <v>9.18</v>
      </c>
      <c r="O9" s="3">
        <v>9.03</v>
      </c>
      <c r="P9" s="28">
        <f t="shared" si="2"/>
        <v>83.62113</v>
      </c>
      <c r="Q9" s="33">
        <v>7</v>
      </c>
      <c r="R9" s="16" t="s">
        <v>186</v>
      </c>
    </row>
    <row r="10" spans="1:18" ht="24.75" customHeight="1">
      <c r="A10" s="18">
        <v>8</v>
      </c>
      <c r="B10" s="3" t="s">
        <v>48</v>
      </c>
      <c r="C10" s="3" t="s">
        <v>125</v>
      </c>
      <c r="D10" s="3" t="s">
        <v>118</v>
      </c>
      <c r="E10" s="3" t="s">
        <v>150</v>
      </c>
      <c r="F10" s="7" t="s">
        <v>285</v>
      </c>
      <c r="G10" s="3" t="s">
        <v>63</v>
      </c>
      <c r="H10" s="6">
        <v>72</v>
      </c>
      <c r="I10" s="3">
        <f t="shared" si="0"/>
        <v>28.8</v>
      </c>
      <c r="J10" s="3">
        <v>91.2</v>
      </c>
      <c r="K10" s="28">
        <v>90.5616</v>
      </c>
      <c r="L10" s="28">
        <f t="shared" si="1"/>
        <v>27.16848</v>
      </c>
      <c r="M10" s="3">
        <v>9.18</v>
      </c>
      <c r="N10" s="3">
        <v>9.31</v>
      </c>
      <c r="O10" s="3">
        <v>8.87</v>
      </c>
      <c r="P10" s="28">
        <f t="shared" si="2"/>
        <v>83.32848000000001</v>
      </c>
      <c r="Q10" s="33">
        <v>8</v>
      </c>
      <c r="R10" s="16" t="s">
        <v>186</v>
      </c>
    </row>
    <row r="11" spans="1:18" ht="24.75" customHeight="1">
      <c r="A11" s="18">
        <v>9</v>
      </c>
      <c r="B11" s="3" t="s">
        <v>48</v>
      </c>
      <c r="C11" s="3" t="s">
        <v>127</v>
      </c>
      <c r="D11" s="3" t="s">
        <v>118</v>
      </c>
      <c r="E11" s="3" t="s">
        <v>150</v>
      </c>
      <c r="F11" s="7" t="s">
        <v>293</v>
      </c>
      <c r="G11" s="3" t="s">
        <v>282</v>
      </c>
      <c r="H11" s="6">
        <v>69.5</v>
      </c>
      <c r="I11" s="3">
        <f t="shared" si="0"/>
        <v>27.8</v>
      </c>
      <c r="J11" s="3">
        <v>92.74</v>
      </c>
      <c r="K11" s="28">
        <v>93.36135799999998</v>
      </c>
      <c r="L11" s="28">
        <f t="shared" si="1"/>
        <v>28.008407399999992</v>
      </c>
      <c r="M11" s="3">
        <v>9.02</v>
      </c>
      <c r="N11" s="3">
        <v>9.35</v>
      </c>
      <c r="O11" s="3">
        <v>9.15</v>
      </c>
      <c r="P11" s="28">
        <f t="shared" si="2"/>
        <v>83.32840739999999</v>
      </c>
      <c r="Q11" s="33">
        <v>9</v>
      </c>
      <c r="R11" s="16" t="s">
        <v>186</v>
      </c>
    </row>
    <row r="12" spans="1:18" ht="24.75" customHeight="1">
      <c r="A12" s="18">
        <v>10</v>
      </c>
      <c r="B12" s="3" t="s">
        <v>48</v>
      </c>
      <c r="C12" s="3" t="s">
        <v>124</v>
      </c>
      <c r="D12" s="3" t="s">
        <v>118</v>
      </c>
      <c r="E12" s="3" t="s">
        <v>150</v>
      </c>
      <c r="F12" s="7" t="s">
        <v>292</v>
      </c>
      <c r="G12" s="3" t="s">
        <v>282</v>
      </c>
      <c r="H12" s="6">
        <v>74.5</v>
      </c>
      <c r="I12" s="3">
        <f t="shared" si="0"/>
        <v>29.8</v>
      </c>
      <c r="J12" s="3">
        <v>89.96</v>
      </c>
      <c r="K12" s="28">
        <v>90.56273199999998</v>
      </c>
      <c r="L12" s="28">
        <f t="shared" si="1"/>
        <v>27.168819599999996</v>
      </c>
      <c r="M12" s="3">
        <v>8.13</v>
      </c>
      <c r="N12" s="3">
        <v>8.9</v>
      </c>
      <c r="O12" s="3">
        <v>8.77</v>
      </c>
      <c r="P12" s="28">
        <f t="shared" si="2"/>
        <v>82.7688196</v>
      </c>
      <c r="Q12" s="33">
        <v>10</v>
      </c>
      <c r="R12" s="16" t="s">
        <v>186</v>
      </c>
    </row>
    <row r="13" spans="1:18" ht="24.75" customHeight="1">
      <c r="A13" s="18">
        <v>11</v>
      </c>
      <c r="B13" s="3" t="s">
        <v>48</v>
      </c>
      <c r="C13" s="8" t="s">
        <v>128</v>
      </c>
      <c r="D13" s="8" t="s">
        <v>118</v>
      </c>
      <c r="E13" s="8" t="s">
        <v>150</v>
      </c>
      <c r="F13" s="9" t="s">
        <v>320</v>
      </c>
      <c r="G13" s="8" t="s">
        <v>282</v>
      </c>
      <c r="H13" s="17">
        <v>67</v>
      </c>
      <c r="I13" s="3">
        <f t="shared" si="0"/>
        <v>26.8</v>
      </c>
      <c r="J13" s="3">
        <v>91.72</v>
      </c>
      <c r="K13" s="28">
        <v>92.33452399999999</v>
      </c>
      <c r="L13" s="28">
        <f t="shared" si="1"/>
        <v>27.700357199999996</v>
      </c>
      <c r="M13" s="3">
        <v>9.22</v>
      </c>
      <c r="N13" s="3">
        <v>9.47</v>
      </c>
      <c r="O13" s="3">
        <v>9.13</v>
      </c>
      <c r="P13" s="28">
        <f t="shared" si="2"/>
        <v>82.32035719999999</v>
      </c>
      <c r="Q13" s="33">
        <v>11</v>
      </c>
      <c r="R13" s="16"/>
    </row>
    <row r="14" spans="1:18" ht="24.75" customHeight="1">
      <c r="A14" s="18">
        <v>12</v>
      </c>
      <c r="B14" s="3" t="s">
        <v>48</v>
      </c>
      <c r="C14" s="3" t="s">
        <v>129</v>
      </c>
      <c r="D14" s="3" t="s">
        <v>118</v>
      </c>
      <c r="E14" s="3" t="s">
        <v>150</v>
      </c>
      <c r="F14" s="7" t="s">
        <v>290</v>
      </c>
      <c r="G14" s="3" t="s">
        <v>294</v>
      </c>
      <c r="H14" s="6">
        <v>67</v>
      </c>
      <c r="I14" s="3">
        <f t="shared" si="0"/>
        <v>26.8</v>
      </c>
      <c r="J14" s="3">
        <v>92.8</v>
      </c>
      <c r="K14" s="28">
        <v>93.42175999999999</v>
      </c>
      <c r="L14" s="28">
        <f t="shared" si="1"/>
        <v>28.026527999999995</v>
      </c>
      <c r="M14" s="3">
        <v>8.92</v>
      </c>
      <c r="N14" s="3">
        <v>9.24</v>
      </c>
      <c r="O14" s="3">
        <v>9.33</v>
      </c>
      <c r="P14" s="28">
        <f t="shared" si="2"/>
        <v>82.31652799999999</v>
      </c>
      <c r="Q14" s="33">
        <v>12</v>
      </c>
      <c r="R14" s="16"/>
    </row>
    <row r="15" spans="1:18" ht="24.75" customHeight="1">
      <c r="A15" s="18">
        <v>13</v>
      </c>
      <c r="B15" s="3" t="s">
        <v>48</v>
      </c>
      <c r="C15" s="3" t="s">
        <v>132</v>
      </c>
      <c r="D15" s="3" t="s">
        <v>118</v>
      </c>
      <c r="E15" s="3" t="s">
        <v>150</v>
      </c>
      <c r="F15" s="7" t="s">
        <v>295</v>
      </c>
      <c r="G15" s="3" t="s">
        <v>282</v>
      </c>
      <c r="H15" s="6">
        <v>66.5</v>
      </c>
      <c r="I15" s="3">
        <f t="shared" si="0"/>
        <v>26.6</v>
      </c>
      <c r="J15" s="3">
        <v>94.3</v>
      </c>
      <c r="K15" s="28">
        <v>93.6399</v>
      </c>
      <c r="L15" s="28">
        <f t="shared" si="1"/>
        <v>28.09197</v>
      </c>
      <c r="M15" s="3">
        <v>8.62</v>
      </c>
      <c r="N15" s="3">
        <v>9.45</v>
      </c>
      <c r="O15" s="3">
        <v>8.93</v>
      </c>
      <c r="P15" s="28">
        <f t="shared" si="2"/>
        <v>81.69197</v>
      </c>
      <c r="Q15" s="33">
        <v>13</v>
      </c>
      <c r="R15" s="16"/>
    </row>
    <row r="16" spans="1:18" ht="24.75" customHeight="1">
      <c r="A16" s="18">
        <v>14</v>
      </c>
      <c r="B16" s="3" t="s">
        <v>48</v>
      </c>
      <c r="C16" s="3" t="s">
        <v>135</v>
      </c>
      <c r="D16" s="3" t="s">
        <v>118</v>
      </c>
      <c r="E16" s="3" t="s">
        <v>150</v>
      </c>
      <c r="F16" s="7" t="s">
        <v>295</v>
      </c>
      <c r="G16" s="3" t="s">
        <v>282</v>
      </c>
      <c r="H16" s="6">
        <v>63.5</v>
      </c>
      <c r="I16" s="3">
        <f t="shared" si="0"/>
        <v>25.400000000000002</v>
      </c>
      <c r="J16" s="3">
        <v>90.36</v>
      </c>
      <c r="K16" s="28">
        <v>90.96541199999999</v>
      </c>
      <c r="L16" s="28">
        <f t="shared" si="1"/>
        <v>27.289623599999995</v>
      </c>
      <c r="M16" s="3">
        <v>8.92</v>
      </c>
      <c r="N16" s="3">
        <v>9.37</v>
      </c>
      <c r="O16" s="3">
        <v>9.33</v>
      </c>
      <c r="P16" s="28">
        <f t="shared" si="2"/>
        <v>80.3096236</v>
      </c>
      <c r="Q16" s="33">
        <v>14</v>
      </c>
      <c r="R16" s="16"/>
    </row>
    <row r="17" spans="1:18" ht="24.75" customHeight="1">
      <c r="A17" s="18">
        <v>15</v>
      </c>
      <c r="B17" s="3" t="s">
        <v>48</v>
      </c>
      <c r="C17" s="8" t="s">
        <v>133</v>
      </c>
      <c r="D17" s="8" t="s">
        <v>118</v>
      </c>
      <c r="E17" s="8" t="s">
        <v>150</v>
      </c>
      <c r="F17" s="9" t="s">
        <v>322</v>
      </c>
      <c r="G17" s="8" t="s">
        <v>282</v>
      </c>
      <c r="H17" s="17">
        <v>65.5</v>
      </c>
      <c r="I17" s="3">
        <f t="shared" si="0"/>
        <v>26.200000000000003</v>
      </c>
      <c r="J17" s="3">
        <v>91.1</v>
      </c>
      <c r="K17" s="28">
        <v>90.4623</v>
      </c>
      <c r="L17" s="28">
        <f t="shared" si="1"/>
        <v>27.13869</v>
      </c>
      <c r="M17" s="3">
        <v>8</v>
      </c>
      <c r="N17" s="3">
        <v>9.43</v>
      </c>
      <c r="O17" s="3">
        <v>9.17</v>
      </c>
      <c r="P17" s="28">
        <f t="shared" si="2"/>
        <v>79.93869</v>
      </c>
      <c r="Q17" s="33">
        <v>15</v>
      </c>
      <c r="R17" s="16"/>
    </row>
    <row r="18" spans="1:18" ht="24.75" customHeight="1">
      <c r="A18" s="18">
        <v>16</v>
      </c>
      <c r="B18" s="3" t="s">
        <v>48</v>
      </c>
      <c r="C18" s="8" t="s">
        <v>131</v>
      </c>
      <c r="D18" s="8" t="s">
        <v>118</v>
      </c>
      <c r="E18" s="8" t="s">
        <v>150</v>
      </c>
      <c r="F18" s="9" t="s">
        <v>316</v>
      </c>
      <c r="G18" s="8" t="s">
        <v>282</v>
      </c>
      <c r="H18" s="17">
        <v>66.5</v>
      </c>
      <c r="I18" s="3">
        <f t="shared" si="0"/>
        <v>26.6</v>
      </c>
      <c r="J18" s="3">
        <v>87.14</v>
      </c>
      <c r="K18" s="28">
        <v>87.723838</v>
      </c>
      <c r="L18" s="28">
        <f t="shared" si="1"/>
        <v>26.3171514</v>
      </c>
      <c r="M18" s="3">
        <v>9.15</v>
      </c>
      <c r="N18" s="3">
        <v>9.12</v>
      </c>
      <c r="O18" s="3">
        <v>8.63</v>
      </c>
      <c r="P18" s="28">
        <f t="shared" si="2"/>
        <v>79.8171514</v>
      </c>
      <c r="Q18" s="33">
        <v>16</v>
      </c>
      <c r="R18" s="16"/>
    </row>
    <row r="19" spans="1:18" ht="24.75" customHeight="1">
      <c r="A19" s="18">
        <v>17</v>
      </c>
      <c r="B19" s="3" t="s">
        <v>48</v>
      </c>
      <c r="C19" s="8" t="s">
        <v>136</v>
      </c>
      <c r="D19" s="8" t="s">
        <v>118</v>
      </c>
      <c r="E19" s="8" t="s">
        <v>150</v>
      </c>
      <c r="F19" s="9" t="s">
        <v>324</v>
      </c>
      <c r="G19" s="8" t="s">
        <v>282</v>
      </c>
      <c r="H19" s="17">
        <v>63</v>
      </c>
      <c r="I19" s="3">
        <f t="shared" si="0"/>
        <v>25.200000000000003</v>
      </c>
      <c r="J19" s="3">
        <v>91.4</v>
      </c>
      <c r="K19" s="28">
        <v>90.76020000000001</v>
      </c>
      <c r="L19" s="28">
        <f t="shared" si="1"/>
        <v>27.228060000000003</v>
      </c>
      <c r="M19" s="3">
        <v>9.13</v>
      </c>
      <c r="N19" s="3">
        <v>9.18</v>
      </c>
      <c r="O19" s="3">
        <v>8.77</v>
      </c>
      <c r="P19" s="28">
        <f t="shared" si="2"/>
        <v>79.50806</v>
      </c>
      <c r="Q19" s="33">
        <v>17</v>
      </c>
      <c r="R19" s="16"/>
    </row>
    <row r="20" spans="1:18" ht="24.75" customHeight="1">
      <c r="A20" s="18">
        <v>18</v>
      </c>
      <c r="B20" s="3" t="s">
        <v>48</v>
      </c>
      <c r="C20" s="3" t="s">
        <v>134</v>
      </c>
      <c r="D20" s="3" t="s">
        <v>118</v>
      </c>
      <c r="E20" s="3" t="s">
        <v>150</v>
      </c>
      <c r="F20" s="7" t="s">
        <v>284</v>
      </c>
      <c r="G20" s="3" t="s">
        <v>282</v>
      </c>
      <c r="H20" s="6">
        <v>65</v>
      </c>
      <c r="I20" s="3">
        <f t="shared" si="0"/>
        <v>26</v>
      </c>
      <c r="J20" s="3">
        <v>89.5</v>
      </c>
      <c r="K20" s="28">
        <v>88.87349999999999</v>
      </c>
      <c r="L20" s="28">
        <f t="shared" si="1"/>
        <v>26.662049999999997</v>
      </c>
      <c r="M20" s="3">
        <v>8.68</v>
      </c>
      <c r="N20" s="3">
        <v>9.12</v>
      </c>
      <c r="O20" s="3">
        <v>8.9</v>
      </c>
      <c r="P20" s="28">
        <f t="shared" si="2"/>
        <v>79.36205</v>
      </c>
      <c r="Q20" s="33">
        <v>18</v>
      </c>
      <c r="R20" s="16"/>
    </row>
    <row r="21" spans="1:18" ht="24.75" customHeight="1">
      <c r="A21" s="18">
        <v>19</v>
      </c>
      <c r="B21" s="3" t="s">
        <v>48</v>
      </c>
      <c r="C21" s="8" t="s">
        <v>130</v>
      </c>
      <c r="D21" s="8" t="s">
        <v>118</v>
      </c>
      <c r="E21" s="8" t="s">
        <v>150</v>
      </c>
      <c r="F21" s="9" t="s">
        <v>323</v>
      </c>
      <c r="G21" s="8" t="s">
        <v>282</v>
      </c>
      <c r="H21" s="17">
        <v>66.5</v>
      </c>
      <c r="I21" s="3">
        <f t="shared" si="0"/>
        <v>26.6</v>
      </c>
      <c r="J21" s="3">
        <v>88.6</v>
      </c>
      <c r="K21" s="28">
        <v>87.9798</v>
      </c>
      <c r="L21" s="28">
        <f t="shared" si="1"/>
        <v>26.393939999999997</v>
      </c>
      <c r="M21" s="3">
        <v>8</v>
      </c>
      <c r="N21" s="3">
        <v>8.57</v>
      </c>
      <c r="O21" s="3">
        <v>8.6</v>
      </c>
      <c r="P21" s="28">
        <f t="shared" si="2"/>
        <v>78.16394</v>
      </c>
      <c r="Q21" s="33">
        <v>19</v>
      </c>
      <c r="R21" s="16"/>
    </row>
    <row r="22" spans="1:18" ht="24.75" customHeight="1">
      <c r="A22" s="18">
        <v>20</v>
      </c>
      <c r="B22" s="3" t="s">
        <v>48</v>
      </c>
      <c r="C22" s="8" t="s">
        <v>140</v>
      </c>
      <c r="D22" s="8" t="s">
        <v>118</v>
      </c>
      <c r="E22" s="8" t="s">
        <v>150</v>
      </c>
      <c r="F22" s="9" t="s">
        <v>321</v>
      </c>
      <c r="G22" s="8" t="s">
        <v>63</v>
      </c>
      <c r="H22" s="17">
        <v>60</v>
      </c>
      <c r="I22" s="3">
        <f t="shared" si="0"/>
        <v>24</v>
      </c>
      <c r="J22" s="3">
        <v>91.3</v>
      </c>
      <c r="K22" s="28">
        <v>91.91170999999999</v>
      </c>
      <c r="L22" s="28">
        <f t="shared" si="1"/>
        <v>27.573512999999995</v>
      </c>
      <c r="M22" s="3">
        <v>8.5</v>
      </c>
      <c r="N22" s="3">
        <v>9.32</v>
      </c>
      <c r="O22" s="3">
        <v>8.67</v>
      </c>
      <c r="P22" s="28">
        <f t="shared" si="2"/>
        <v>78.06351299999999</v>
      </c>
      <c r="Q22" s="33">
        <v>20</v>
      </c>
      <c r="R22" s="16"/>
    </row>
    <row r="23" spans="1:18" ht="24.75" customHeight="1">
      <c r="A23" s="18">
        <v>21</v>
      </c>
      <c r="B23" s="3" t="s">
        <v>48</v>
      </c>
      <c r="C23" s="3" t="s">
        <v>137</v>
      </c>
      <c r="D23" s="3" t="s">
        <v>118</v>
      </c>
      <c r="E23" s="3" t="s">
        <v>150</v>
      </c>
      <c r="F23" s="7" t="s">
        <v>283</v>
      </c>
      <c r="G23" s="3" t="s">
        <v>282</v>
      </c>
      <c r="H23" s="6">
        <v>62.5</v>
      </c>
      <c r="I23" s="3">
        <f t="shared" si="0"/>
        <v>25</v>
      </c>
      <c r="J23" s="3">
        <v>87</v>
      </c>
      <c r="K23" s="28">
        <v>86.391</v>
      </c>
      <c r="L23" s="28">
        <f t="shared" si="1"/>
        <v>25.9173</v>
      </c>
      <c r="M23" s="3">
        <v>9.13</v>
      </c>
      <c r="N23" s="3">
        <v>8.93</v>
      </c>
      <c r="O23" s="3">
        <v>8.83</v>
      </c>
      <c r="P23" s="28">
        <f t="shared" si="2"/>
        <v>77.8073</v>
      </c>
      <c r="Q23" s="33">
        <v>21</v>
      </c>
      <c r="R23" s="16"/>
    </row>
    <row r="24" spans="1:18" ht="24.75" customHeight="1">
      <c r="A24" s="18">
        <v>22</v>
      </c>
      <c r="B24" s="3" t="s">
        <v>48</v>
      </c>
      <c r="C24" s="8" t="s">
        <v>138</v>
      </c>
      <c r="D24" s="8" t="s">
        <v>118</v>
      </c>
      <c r="E24" s="8" t="s">
        <v>150</v>
      </c>
      <c r="F24" s="9" t="s">
        <v>319</v>
      </c>
      <c r="G24" s="8" t="s">
        <v>296</v>
      </c>
      <c r="H24" s="17">
        <v>60.5</v>
      </c>
      <c r="I24" s="3">
        <f t="shared" si="0"/>
        <v>24.200000000000003</v>
      </c>
      <c r="J24" s="3">
        <v>84.32</v>
      </c>
      <c r="K24" s="28">
        <v>84.88494399999999</v>
      </c>
      <c r="L24" s="28">
        <f t="shared" si="1"/>
        <v>25.465483199999998</v>
      </c>
      <c r="M24" s="3">
        <v>8.73</v>
      </c>
      <c r="N24" s="3">
        <v>8.93</v>
      </c>
      <c r="O24" s="3">
        <v>8.7</v>
      </c>
      <c r="P24" s="28">
        <f t="shared" si="2"/>
        <v>76.02548320000001</v>
      </c>
      <c r="Q24" s="33">
        <v>22</v>
      </c>
      <c r="R24" s="16"/>
    </row>
    <row r="25" spans="1:18" ht="24.75" customHeight="1">
      <c r="A25" s="18">
        <v>23</v>
      </c>
      <c r="B25" s="6" t="s">
        <v>48</v>
      </c>
      <c r="C25" s="6" t="s">
        <v>50</v>
      </c>
      <c r="D25" s="6" t="s">
        <v>118</v>
      </c>
      <c r="E25" s="6" t="s">
        <v>150</v>
      </c>
      <c r="F25" s="13" t="s">
        <v>285</v>
      </c>
      <c r="G25" s="6" t="s">
        <v>282</v>
      </c>
      <c r="H25" s="6">
        <v>60</v>
      </c>
      <c r="I25" s="6">
        <f t="shared" si="0"/>
        <v>24</v>
      </c>
      <c r="J25" s="6">
        <v>83.06</v>
      </c>
      <c r="K25" s="37">
        <v>83.616502</v>
      </c>
      <c r="L25" s="37">
        <f t="shared" si="1"/>
        <v>25.0849506</v>
      </c>
      <c r="M25" s="6">
        <v>8.28</v>
      </c>
      <c r="N25" s="6">
        <v>8.77</v>
      </c>
      <c r="O25" s="6">
        <v>8.83</v>
      </c>
      <c r="P25" s="37">
        <f t="shared" si="2"/>
        <v>74.9649506</v>
      </c>
      <c r="Q25" s="39">
        <v>23</v>
      </c>
      <c r="R25" s="16"/>
    </row>
    <row r="26" spans="1:18" ht="24.75" customHeight="1">
      <c r="A26" s="18">
        <v>24</v>
      </c>
      <c r="B26" s="6" t="s">
        <v>48</v>
      </c>
      <c r="C26" s="6" t="s">
        <v>139</v>
      </c>
      <c r="D26" s="6" t="s">
        <v>118</v>
      </c>
      <c r="E26" s="6" t="s">
        <v>150</v>
      </c>
      <c r="F26" s="13" t="s">
        <v>285</v>
      </c>
      <c r="G26" s="6" t="s">
        <v>282</v>
      </c>
      <c r="H26" s="6">
        <v>60.5</v>
      </c>
      <c r="I26" s="6">
        <f t="shared" si="0"/>
        <v>24.200000000000003</v>
      </c>
      <c r="J26" s="6">
        <v>85.5</v>
      </c>
      <c r="K26" s="37">
        <v>84.9015</v>
      </c>
      <c r="L26" s="37">
        <f t="shared" si="1"/>
        <v>25.47045</v>
      </c>
      <c r="M26" s="6">
        <v>6.5</v>
      </c>
      <c r="N26" s="6">
        <v>7</v>
      </c>
      <c r="O26" s="6">
        <v>8.53</v>
      </c>
      <c r="P26" s="37">
        <f t="shared" si="2"/>
        <v>71.70045</v>
      </c>
      <c r="Q26" s="39">
        <v>24</v>
      </c>
      <c r="R26" s="16"/>
    </row>
    <row r="27" spans="1:18" ht="33" customHeight="1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9"/>
      <c r="L27" s="29"/>
      <c r="M27" s="21"/>
      <c r="N27" s="21"/>
      <c r="O27" s="21"/>
      <c r="P27" s="21"/>
      <c r="Q27" s="34"/>
      <c r="R27" s="25"/>
    </row>
    <row r="28" spans="1:18" ht="33" customHeight="1">
      <c r="A28" s="24"/>
      <c r="B28" s="21"/>
      <c r="C28" s="21"/>
      <c r="D28" s="21"/>
      <c r="E28" s="21"/>
      <c r="F28" s="21"/>
      <c r="G28" s="21"/>
      <c r="H28" s="21"/>
      <c r="I28" s="21"/>
      <c r="J28" s="21"/>
      <c r="K28" s="29"/>
      <c r="L28" s="29"/>
      <c r="M28" s="21"/>
      <c r="N28" s="21"/>
      <c r="O28" s="21"/>
      <c r="P28" s="21"/>
      <c r="Q28" s="34"/>
      <c r="R28" s="25"/>
    </row>
    <row r="29" spans="1:18" ht="33" customHeight="1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29"/>
      <c r="L29" s="29"/>
      <c r="M29" s="21"/>
      <c r="N29" s="21"/>
      <c r="O29" s="21"/>
      <c r="P29" s="21"/>
      <c r="Q29" s="34"/>
      <c r="R29" s="25"/>
    </row>
    <row r="30" spans="1:18" ht="33" customHeight="1">
      <c r="A30" s="24"/>
      <c r="B30" s="21"/>
      <c r="C30" s="21"/>
      <c r="D30" s="21"/>
      <c r="E30" s="21"/>
      <c r="F30" s="21"/>
      <c r="G30" s="21"/>
      <c r="H30" s="21"/>
      <c r="I30" s="21"/>
      <c r="J30" s="21"/>
      <c r="K30" s="29"/>
      <c r="L30" s="29"/>
      <c r="M30" s="21"/>
      <c r="N30" s="21"/>
      <c r="O30" s="21"/>
      <c r="P30" s="21"/>
      <c r="Q30" s="34"/>
      <c r="R30" s="25"/>
    </row>
    <row r="31" spans="1:18" ht="33" customHeight="1">
      <c r="A31" s="24"/>
      <c r="B31" s="21"/>
      <c r="C31" s="21"/>
      <c r="D31" s="21"/>
      <c r="E31" s="21"/>
      <c r="F31" s="21"/>
      <c r="G31" s="21"/>
      <c r="H31" s="21"/>
      <c r="I31" s="21"/>
      <c r="J31" s="21"/>
      <c r="K31" s="29"/>
      <c r="L31" s="29"/>
      <c r="M31" s="21"/>
      <c r="N31" s="21"/>
      <c r="O31" s="21"/>
      <c r="P31" s="21"/>
      <c r="Q31" s="34"/>
      <c r="R31" s="25"/>
    </row>
    <row r="32" spans="1:18" ht="33" customHeight="1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9"/>
      <c r="L32" s="29"/>
      <c r="M32" s="21"/>
      <c r="N32" s="21"/>
      <c r="O32" s="21"/>
      <c r="P32" s="21"/>
      <c r="Q32" s="34"/>
      <c r="R32" s="25"/>
    </row>
    <row r="33" spans="1:18" ht="33" customHeight="1">
      <c r="A33" s="24"/>
      <c r="B33" s="21"/>
      <c r="C33" s="21"/>
      <c r="D33" s="21"/>
      <c r="E33" s="21"/>
      <c r="F33" s="21"/>
      <c r="G33" s="21"/>
      <c r="H33" s="21"/>
      <c r="I33" s="21"/>
      <c r="J33" s="21"/>
      <c r="K33" s="29"/>
      <c r="L33" s="29"/>
      <c r="M33" s="21"/>
      <c r="N33" s="21"/>
      <c r="O33" s="21"/>
      <c r="P33" s="21"/>
      <c r="Q33" s="34"/>
      <c r="R33" s="25"/>
    </row>
    <row r="34" spans="1:18" ht="33" customHeight="1">
      <c r="A34" s="24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1"/>
      <c r="N34" s="21"/>
      <c r="O34" s="21"/>
      <c r="P34" s="21"/>
      <c r="Q34" s="34"/>
      <c r="R34" s="25"/>
    </row>
    <row r="35" spans="1:18" ht="33" customHeight="1">
      <c r="A35" s="24"/>
      <c r="B35" s="21"/>
      <c r="C35" s="23"/>
      <c r="D35" s="23"/>
      <c r="E35" s="23"/>
      <c r="F35" s="23"/>
      <c r="G35" s="23"/>
      <c r="H35" s="23"/>
      <c r="I35" s="21"/>
      <c r="J35" s="21"/>
      <c r="K35" s="29"/>
      <c r="L35" s="29"/>
      <c r="M35" s="21"/>
      <c r="N35" s="21"/>
      <c r="O35" s="21"/>
      <c r="P35" s="21"/>
      <c r="Q35" s="34"/>
      <c r="R35" s="25"/>
    </row>
    <row r="36" spans="1:18" ht="33" customHeight="1">
      <c r="A36" s="24"/>
      <c r="B36" s="21"/>
      <c r="C36" s="23"/>
      <c r="D36" s="23"/>
      <c r="E36" s="23"/>
      <c r="F36" s="23"/>
      <c r="G36" s="23"/>
      <c r="H36" s="23"/>
      <c r="I36" s="21"/>
      <c r="J36" s="21"/>
      <c r="K36" s="29"/>
      <c r="L36" s="29"/>
      <c r="M36" s="21"/>
      <c r="N36" s="21"/>
      <c r="O36" s="21"/>
      <c r="P36" s="21"/>
      <c r="Q36" s="34"/>
      <c r="R36" s="25"/>
    </row>
    <row r="37" spans="1:18" ht="33" customHeight="1">
      <c r="A37" s="24"/>
      <c r="B37" s="21"/>
      <c r="C37" s="23"/>
      <c r="D37" s="23"/>
      <c r="E37" s="23"/>
      <c r="F37" s="23"/>
      <c r="G37" s="23"/>
      <c r="H37" s="23"/>
      <c r="I37" s="21"/>
      <c r="J37" s="21"/>
      <c r="K37" s="29"/>
      <c r="L37" s="29"/>
      <c r="M37" s="21"/>
      <c r="N37" s="21"/>
      <c r="O37" s="21"/>
      <c r="P37" s="21"/>
      <c r="Q37" s="34"/>
      <c r="R37" s="25"/>
    </row>
    <row r="38" spans="1:18" ht="33" customHeight="1">
      <c r="A38" s="24"/>
      <c r="B38" s="21"/>
      <c r="C38" s="23"/>
      <c r="D38" s="23"/>
      <c r="E38" s="23"/>
      <c r="F38" s="23"/>
      <c r="G38" s="23"/>
      <c r="H38" s="23"/>
      <c r="I38" s="21"/>
      <c r="J38" s="21"/>
      <c r="K38" s="29"/>
      <c r="L38" s="29"/>
      <c r="M38" s="21"/>
      <c r="N38" s="21"/>
      <c r="O38" s="21"/>
      <c r="P38" s="21"/>
      <c r="Q38" s="34"/>
      <c r="R38" s="25"/>
    </row>
    <row r="39" spans="1:18" ht="33" customHeight="1">
      <c r="A39" s="24"/>
      <c r="B39" s="21"/>
      <c r="C39" s="23"/>
      <c r="D39" s="23"/>
      <c r="E39" s="23"/>
      <c r="F39" s="23"/>
      <c r="G39" s="23"/>
      <c r="H39" s="23"/>
      <c r="I39" s="21"/>
      <c r="J39" s="21"/>
      <c r="K39" s="29"/>
      <c r="L39" s="29"/>
      <c r="M39" s="21"/>
      <c r="N39" s="21"/>
      <c r="O39" s="21"/>
      <c r="P39" s="21"/>
      <c r="Q39" s="34"/>
      <c r="R39" s="25"/>
    </row>
    <row r="40" spans="1:18" ht="33" customHeight="1">
      <c r="A40" s="24"/>
      <c r="B40" s="21"/>
      <c r="C40" s="23"/>
      <c r="D40" s="23"/>
      <c r="E40" s="23"/>
      <c r="F40" s="23"/>
      <c r="G40" s="23"/>
      <c r="H40" s="23"/>
      <c r="I40" s="21"/>
      <c r="J40" s="21"/>
      <c r="K40" s="29"/>
      <c r="L40" s="29"/>
      <c r="M40" s="21"/>
      <c r="N40" s="21"/>
      <c r="O40" s="21"/>
      <c r="P40" s="21"/>
      <c r="Q40" s="34"/>
      <c r="R40" s="25"/>
    </row>
    <row r="41" spans="1:18" ht="31.5" customHeight="1">
      <c r="A41" s="24"/>
      <c r="B41" s="21"/>
      <c r="C41" s="23"/>
      <c r="D41" s="23"/>
      <c r="E41" s="23"/>
      <c r="F41" s="23"/>
      <c r="G41" s="23"/>
      <c r="H41" s="23"/>
      <c r="I41" s="21"/>
      <c r="J41" s="21"/>
      <c r="K41" s="29"/>
      <c r="L41" s="29"/>
      <c r="M41" s="21"/>
      <c r="N41" s="21"/>
      <c r="O41" s="21"/>
      <c r="P41" s="21"/>
      <c r="Q41" s="34"/>
      <c r="R41" s="25"/>
    </row>
    <row r="42" spans="1:18" ht="31.5" customHeight="1">
      <c r="A42" s="24"/>
      <c r="B42" s="21"/>
      <c r="C42" s="23"/>
      <c r="D42" s="23"/>
      <c r="E42" s="23"/>
      <c r="F42" s="23"/>
      <c r="G42" s="23"/>
      <c r="H42" s="23"/>
      <c r="I42" s="21"/>
      <c r="J42" s="21"/>
      <c r="K42" s="29"/>
      <c r="L42" s="29"/>
      <c r="M42" s="21"/>
      <c r="N42" s="21"/>
      <c r="O42" s="21"/>
      <c r="P42" s="21"/>
      <c r="Q42" s="34"/>
      <c r="R42" s="25"/>
    </row>
    <row r="43" spans="1:18" ht="31.5" customHeight="1">
      <c r="A43" s="24"/>
      <c r="B43" s="21"/>
      <c r="C43" s="23"/>
      <c r="D43" s="23"/>
      <c r="E43" s="23"/>
      <c r="F43" s="23"/>
      <c r="G43" s="23"/>
      <c r="H43" s="23"/>
      <c r="I43" s="21"/>
      <c r="J43" s="21"/>
      <c r="K43" s="29"/>
      <c r="L43" s="29"/>
      <c r="M43" s="21"/>
      <c r="N43" s="21"/>
      <c r="O43" s="21"/>
      <c r="P43" s="21"/>
      <c r="Q43" s="34"/>
      <c r="R43" s="25"/>
    </row>
    <row r="44" spans="1:18" ht="31.5" customHeight="1">
      <c r="A44" s="24"/>
      <c r="B44" s="21"/>
      <c r="C44" s="23"/>
      <c r="D44" s="23"/>
      <c r="E44" s="23"/>
      <c r="F44" s="23"/>
      <c r="G44" s="23"/>
      <c r="H44" s="23"/>
      <c r="I44" s="21"/>
      <c r="J44" s="21"/>
      <c r="K44" s="29"/>
      <c r="L44" s="29"/>
      <c r="M44" s="21"/>
      <c r="N44" s="21"/>
      <c r="O44" s="21"/>
      <c r="P44" s="21"/>
      <c r="Q44" s="34"/>
      <c r="R44" s="25"/>
    </row>
    <row r="45" spans="1:18" ht="31.5" customHeight="1">
      <c r="A45" s="24"/>
      <c r="B45" s="21"/>
      <c r="C45" s="23"/>
      <c r="D45" s="23"/>
      <c r="E45" s="23"/>
      <c r="F45" s="23"/>
      <c r="G45" s="23"/>
      <c r="H45" s="23"/>
      <c r="I45" s="21"/>
      <c r="J45" s="21"/>
      <c r="K45" s="29"/>
      <c r="L45" s="29"/>
      <c r="M45" s="21"/>
      <c r="N45" s="21"/>
      <c r="O45" s="21"/>
      <c r="P45" s="21"/>
      <c r="Q45" s="34"/>
      <c r="R45" s="25"/>
    </row>
    <row r="46" spans="1:18" ht="31.5" customHeight="1">
      <c r="A46" s="24"/>
      <c r="B46" s="21"/>
      <c r="C46" s="23"/>
      <c r="D46" s="23"/>
      <c r="E46" s="23"/>
      <c r="F46" s="23"/>
      <c r="G46" s="23"/>
      <c r="H46" s="23"/>
      <c r="I46" s="21"/>
      <c r="J46" s="21"/>
      <c r="K46" s="29"/>
      <c r="L46" s="29"/>
      <c r="M46" s="21"/>
      <c r="N46" s="21"/>
      <c r="O46" s="21"/>
      <c r="P46" s="21"/>
      <c r="Q46" s="34"/>
      <c r="R46" s="25"/>
    </row>
    <row r="47" spans="1:18" ht="31.5" customHeight="1">
      <c r="A47" s="24"/>
      <c r="B47" s="21"/>
      <c r="C47" s="23"/>
      <c r="D47" s="23"/>
      <c r="E47" s="23"/>
      <c r="F47" s="23"/>
      <c r="G47" s="23"/>
      <c r="H47" s="23"/>
      <c r="I47" s="21"/>
      <c r="J47" s="21"/>
      <c r="K47" s="29"/>
      <c r="L47" s="29"/>
      <c r="M47" s="21"/>
      <c r="N47" s="21"/>
      <c r="O47" s="21"/>
      <c r="P47" s="21"/>
      <c r="Q47" s="34"/>
      <c r="R47" s="25"/>
    </row>
    <row r="48" spans="1:18" ht="31.5" customHeight="1">
      <c r="A48" s="24"/>
      <c r="B48" s="21"/>
      <c r="C48" s="23"/>
      <c r="D48" s="23"/>
      <c r="E48" s="23"/>
      <c r="F48" s="23"/>
      <c r="G48" s="23"/>
      <c r="H48" s="23"/>
      <c r="I48" s="21"/>
      <c r="J48" s="21"/>
      <c r="K48" s="29"/>
      <c r="L48" s="29"/>
      <c r="M48" s="21"/>
      <c r="N48" s="21"/>
      <c r="O48" s="21"/>
      <c r="P48" s="21"/>
      <c r="Q48" s="34"/>
      <c r="R48" s="25"/>
    </row>
    <row r="49" spans="1:18" ht="31.5" customHeight="1">
      <c r="A49" s="24"/>
      <c r="B49" s="21"/>
      <c r="C49" s="21"/>
      <c r="D49" s="21"/>
      <c r="E49" s="21"/>
      <c r="F49" s="21"/>
      <c r="G49" s="21"/>
      <c r="H49" s="21"/>
      <c r="I49" s="21"/>
      <c r="J49" s="21"/>
      <c r="K49" s="29"/>
      <c r="L49" s="29"/>
      <c r="M49" s="21"/>
      <c r="N49" s="21"/>
      <c r="O49" s="21"/>
      <c r="P49" s="21"/>
      <c r="Q49" s="34"/>
      <c r="R49" s="25"/>
    </row>
    <row r="50" spans="1:18" ht="31.5" customHeight="1">
      <c r="A50" s="24"/>
      <c r="B50" s="21"/>
      <c r="C50" s="21"/>
      <c r="D50" s="21"/>
      <c r="E50" s="21"/>
      <c r="F50" s="21"/>
      <c r="G50" s="21"/>
      <c r="H50" s="21"/>
      <c r="I50" s="21"/>
      <c r="J50" s="21"/>
      <c r="K50" s="29"/>
      <c r="L50" s="29"/>
      <c r="M50" s="21"/>
      <c r="N50" s="21"/>
      <c r="O50" s="21"/>
      <c r="P50" s="21"/>
      <c r="Q50" s="34"/>
      <c r="R50" s="25"/>
    </row>
    <row r="51" spans="1:18" ht="31.5" customHeight="1">
      <c r="A51" s="24"/>
      <c r="B51" s="21"/>
      <c r="C51" s="21"/>
      <c r="D51" s="21"/>
      <c r="E51" s="21"/>
      <c r="F51" s="21"/>
      <c r="G51" s="21"/>
      <c r="H51" s="21"/>
      <c r="I51" s="21"/>
      <c r="J51" s="21"/>
      <c r="K51" s="29"/>
      <c r="L51" s="29"/>
      <c r="M51" s="21"/>
      <c r="N51" s="21"/>
      <c r="O51" s="21"/>
      <c r="P51" s="21"/>
      <c r="Q51" s="34"/>
      <c r="R51" s="25"/>
    </row>
    <row r="52" spans="1:18" ht="31.5" customHeight="1">
      <c r="A52" s="24"/>
      <c r="B52" s="21"/>
      <c r="C52" s="21"/>
      <c r="D52" s="21"/>
      <c r="E52" s="21"/>
      <c r="F52" s="21"/>
      <c r="G52" s="21"/>
      <c r="H52" s="21"/>
      <c r="I52" s="21"/>
      <c r="J52" s="21"/>
      <c r="K52" s="29"/>
      <c r="L52" s="29"/>
      <c r="M52" s="21"/>
      <c r="N52" s="21"/>
      <c r="O52" s="21"/>
      <c r="P52" s="21"/>
      <c r="Q52" s="34"/>
      <c r="R52" s="25"/>
    </row>
    <row r="53" spans="1:18" ht="31.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9"/>
      <c r="L53" s="29"/>
      <c r="M53" s="21"/>
      <c r="N53" s="21"/>
      <c r="O53" s="21"/>
      <c r="P53" s="21"/>
      <c r="Q53" s="34"/>
      <c r="R53" s="25"/>
    </row>
    <row r="54" spans="1:18" ht="31.5" customHeight="1">
      <c r="A54" s="24"/>
      <c r="B54" s="21"/>
      <c r="C54" s="21"/>
      <c r="D54" s="21"/>
      <c r="E54" s="21"/>
      <c r="F54" s="21"/>
      <c r="G54" s="21"/>
      <c r="H54" s="21"/>
      <c r="I54" s="21"/>
      <c r="J54" s="21"/>
      <c r="K54" s="29"/>
      <c r="L54" s="29"/>
      <c r="M54" s="21"/>
      <c r="N54" s="21"/>
      <c r="O54" s="21"/>
      <c r="P54" s="21"/>
      <c r="Q54" s="34"/>
      <c r="R54" s="25"/>
    </row>
    <row r="55" spans="1:18" ht="31.5" customHeight="1">
      <c r="A55" s="24"/>
      <c r="B55" s="21"/>
      <c r="C55" s="21"/>
      <c r="D55" s="21"/>
      <c r="E55" s="21"/>
      <c r="F55" s="21"/>
      <c r="G55" s="21"/>
      <c r="H55" s="21"/>
      <c r="I55" s="21"/>
      <c r="J55" s="21"/>
      <c r="K55" s="29"/>
      <c r="L55" s="29"/>
      <c r="M55" s="21"/>
      <c r="N55" s="21"/>
      <c r="O55" s="21"/>
      <c r="P55" s="21"/>
      <c r="Q55" s="34"/>
      <c r="R55" s="25"/>
    </row>
    <row r="56" spans="1:18" ht="31.5" customHeight="1">
      <c r="A56" s="24"/>
      <c r="B56" s="21"/>
      <c r="C56" s="21"/>
      <c r="D56" s="21"/>
      <c r="E56" s="21"/>
      <c r="F56" s="21"/>
      <c r="G56" s="21"/>
      <c r="H56" s="21"/>
      <c r="I56" s="21"/>
      <c r="J56" s="21"/>
      <c r="K56" s="29"/>
      <c r="L56" s="29"/>
      <c r="M56" s="21"/>
      <c r="N56" s="21"/>
      <c r="O56" s="21"/>
      <c r="P56" s="21"/>
      <c r="Q56" s="34"/>
      <c r="R56" s="25"/>
    </row>
    <row r="57" spans="1:18" ht="31.5" customHeight="1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9"/>
      <c r="L57" s="29"/>
      <c r="M57" s="21"/>
      <c r="N57" s="21"/>
      <c r="O57" s="21"/>
      <c r="P57" s="21"/>
      <c r="Q57" s="34"/>
      <c r="R57" s="25"/>
    </row>
    <row r="58" spans="1:18" ht="28.5" customHeight="1">
      <c r="A58" s="24"/>
      <c r="B58" s="21"/>
      <c r="C58" s="23"/>
      <c r="D58" s="23"/>
      <c r="E58" s="23"/>
      <c r="F58" s="23"/>
      <c r="G58" s="23"/>
      <c r="H58" s="23"/>
      <c r="I58" s="21"/>
      <c r="J58" s="21"/>
      <c r="K58" s="29"/>
      <c r="L58" s="29"/>
      <c r="M58" s="21"/>
      <c r="N58" s="21"/>
      <c r="O58" s="21"/>
      <c r="P58" s="21"/>
      <c r="Q58" s="34"/>
      <c r="R58" s="25"/>
    </row>
    <row r="59" spans="1:18" ht="28.5" customHeight="1">
      <c r="A59" s="24"/>
      <c r="B59" s="21"/>
      <c r="C59" s="23"/>
      <c r="D59" s="23"/>
      <c r="E59" s="23"/>
      <c r="F59" s="23"/>
      <c r="G59" s="23"/>
      <c r="H59" s="23"/>
      <c r="I59" s="21"/>
      <c r="J59" s="21"/>
      <c r="K59" s="29"/>
      <c r="L59" s="29"/>
      <c r="M59" s="21"/>
      <c r="N59" s="21"/>
      <c r="O59" s="21"/>
      <c r="P59" s="21"/>
      <c r="Q59" s="34"/>
      <c r="R59" s="25"/>
    </row>
    <row r="60" spans="1:18" ht="28.5" customHeight="1">
      <c r="A60" s="24"/>
      <c r="B60" s="21"/>
      <c r="C60" s="23"/>
      <c r="D60" s="23"/>
      <c r="E60" s="23"/>
      <c r="F60" s="23"/>
      <c r="G60" s="23"/>
      <c r="H60" s="23"/>
      <c r="I60" s="21"/>
      <c r="J60" s="21"/>
      <c r="K60" s="29"/>
      <c r="L60" s="29"/>
      <c r="M60" s="21"/>
      <c r="N60" s="21"/>
      <c r="O60" s="21"/>
      <c r="P60" s="21"/>
      <c r="Q60" s="34"/>
      <c r="R60" s="25"/>
    </row>
    <row r="61" spans="1:18" ht="28.5" customHeight="1">
      <c r="A61" s="24"/>
      <c r="B61" s="21"/>
      <c r="C61" s="21"/>
      <c r="D61" s="21"/>
      <c r="E61" s="21"/>
      <c r="F61" s="21"/>
      <c r="G61" s="21"/>
      <c r="H61" s="21"/>
      <c r="I61" s="21"/>
      <c r="J61" s="21"/>
      <c r="K61" s="29"/>
      <c r="L61" s="29"/>
      <c r="M61" s="21"/>
      <c r="N61" s="21"/>
      <c r="O61" s="21"/>
      <c r="P61" s="21"/>
      <c r="Q61" s="34"/>
      <c r="R61" s="25"/>
    </row>
    <row r="62" spans="1:18" ht="28.5" customHeight="1">
      <c r="A62" s="24"/>
      <c r="B62" s="21"/>
      <c r="C62" s="21"/>
      <c r="D62" s="21"/>
      <c r="E62" s="21"/>
      <c r="F62" s="21"/>
      <c r="G62" s="21"/>
      <c r="H62" s="21"/>
      <c r="I62" s="21"/>
      <c r="J62" s="21"/>
      <c r="K62" s="29"/>
      <c r="L62" s="29"/>
      <c r="M62" s="21"/>
      <c r="N62" s="21"/>
      <c r="O62" s="21"/>
      <c r="P62" s="21"/>
      <c r="Q62" s="34"/>
      <c r="R62" s="25"/>
    </row>
    <row r="63" spans="1:18" ht="28.5" customHeight="1">
      <c r="A63" s="24"/>
      <c r="B63" s="21"/>
      <c r="C63" s="21"/>
      <c r="D63" s="21"/>
      <c r="E63" s="21"/>
      <c r="F63" s="21"/>
      <c r="G63" s="21"/>
      <c r="H63" s="21"/>
      <c r="I63" s="21"/>
      <c r="J63" s="21"/>
      <c r="K63" s="29"/>
      <c r="L63" s="29"/>
      <c r="M63" s="21"/>
      <c r="N63" s="21"/>
      <c r="O63" s="21"/>
      <c r="P63" s="21"/>
      <c r="Q63" s="34"/>
      <c r="R63" s="25"/>
    </row>
    <row r="64" spans="1:18" ht="28.5" customHeight="1">
      <c r="A64" s="24"/>
      <c r="B64" s="21"/>
      <c r="C64" s="21"/>
      <c r="D64" s="21"/>
      <c r="E64" s="21"/>
      <c r="F64" s="21"/>
      <c r="G64" s="21"/>
      <c r="H64" s="21"/>
      <c r="I64" s="21"/>
      <c r="J64" s="21"/>
      <c r="K64" s="29"/>
      <c r="L64" s="29"/>
      <c r="M64" s="21"/>
      <c r="N64" s="21"/>
      <c r="O64" s="21"/>
      <c r="P64" s="21"/>
      <c r="Q64" s="34"/>
      <c r="R64" s="25"/>
    </row>
    <row r="65" spans="1:18" ht="28.5" customHeight="1">
      <c r="A65" s="24"/>
      <c r="B65" s="21"/>
      <c r="C65" s="21"/>
      <c r="D65" s="21"/>
      <c r="E65" s="21"/>
      <c r="F65" s="21"/>
      <c r="G65" s="21"/>
      <c r="H65" s="21"/>
      <c r="I65" s="21"/>
      <c r="J65" s="21"/>
      <c r="K65" s="29"/>
      <c r="L65" s="29"/>
      <c r="M65" s="21"/>
      <c r="N65" s="21"/>
      <c r="O65" s="21"/>
      <c r="P65" s="21"/>
      <c r="Q65" s="34"/>
      <c r="R65" s="25"/>
    </row>
    <row r="66" spans="1:18" ht="28.5" customHeight="1">
      <c r="A66" s="24"/>
      <c r="B66" s="21"/>
      <c r="C66" s="21"/>
      <c r="D66" s="21"/>
      <c r="E66" s="21"/>
      <c r="F66" s="21"/>
      <c r="G66" s="21"/>
      <c r="H66" s="21"/>
      <c r="I66" s="21"/>
      <c r="J66" s="21"/>
      <c r="K66" s="29"/>
      <c r="L66" s="29"/>
      <c r="M66" s="21"/>
      <c r="N66" s="21"/>
      <c r="O66" s="21"/>
      <c r="P66" s="21"/>
      <c r="Q66" s="34"/>
      <c r="R66" s="25"/>
    </row>
    <row r="67" spans="1:18" ht="28.5" customHeight="1">
      <c r="A67" s="24"/>
      <c r="B67" s="21"/>
      <c r="C67" s="21"/>
      <c r="D67" s="21"/>
      <c r="E67" s="23"/>
      <c r="F67" s="22"/>
      <c r="G67" s="23"/>
      <c r="H67" s="21"/>
      <c r="I67" s="21"/>
      <c r="J67" s="21"/>
      <c r="K67" s="29"/>
      <c r="L67" s="29"/>
      <c r="M67" s="21"/>
      <c r="N67" s="21"/>
      <c r="O67" s="21"/>
      <c r="P67" s="21"/>
      <c r="Q67" s="34"/>
      <c r="R67" s="25"/>
    </row>
    <row r="68" spans="1:18" ht="28.5" customHeight="1">
      <c r="A68" s="24"/>
      <c r="B68" s="21"/>
      <c r="C68" s="23"/>
      <c r="D68" s="23"/>
      <c r="E68" s="23"/>
      <c r="F68" s="23"/>
      <c r="G68" s="23"/>
      <c r="H68" s="23"/>
      <c r="I68" s="21"/>
      <c r="J68" s="21"/>
      <c r="K68" s="29"/>
      <c r="L68" s="29"/>
      <c r="M68" s="21"/>
      <c r="N68" s="21"/>
      <c r="O68" s="21"/>
      <c r="P68" s="21"/>
      <c r="Q68" s="34"/>
      <c r="R68" s="25"/>
    </row>
    <row r="69" spans="1:18" ht="28.5" customHeight="1">
      <c r="A69" s="24"/>
      <c r="B69" s="21"/>
      <c r="C69" s="21"/>
      <c r="D69" s="21"/>
      <c r="E69" s="23"/>
      <c r="F69" s="22"/>
      <c r="G69" s="21"/>
      <c r="H69" s="21"/>
      <c r="I69" s="21"/>
      <c r="J69" s="21"/>
      <c r="K69" s="29"/>
      <c r="L69" s="29"/>
      <c r="M69" s="21"/>
      <c r="N69" s="21"/>
      <c r="O69" s="21"/>
      <c r="P69" s="21"/>
      <c r="Q69" s="34"/>
      <c r="R69" s="25"/>
    </row>
    <row r="70" spans="1:18" ht="28.5" customHeight="1">
      <c r="A70" s="24"/>
      <c r="B70" s="21"/>
      <c r="C70" s="23"/>
      <c r="D70" s="23"/>
      <c r="E70" s="23"/>
      <c r="F70" s="23"/>
      <c r="G70" s="23"/>
      <c r="H70" s="23"/>
      <c r="I70" s="21"/>
      <c r="J70" s="21"/>
      <c r="K70" s="29"/>
      <c r="L70" s="29"/>
      <c r="M70" s="21"/>
      <c r="N70" s="21"/>
      <c r="O70" s="21"/>
      <c r="P70" s="21"/>
      <c r="Q70" s="34"/>
      <c r="R70" s="25"/>
    </row>
    <row r="71" spans="1:18" ht="28.5" customHeight="1">
      <c r="A71" s="24"/>
      <c r="B71" s="21"/>
      <c r="C71" s="21"/>
      <c r="D71" s="21"/>
      <c r="E71" s="21"/>
      <c r="F71" s="22"/>
      <c r="G71" s="21"/>
      <c r="H71" s="21"/>
      <c r="I71" s="21"/>
      <c r="J71" s="21"/>
      <c r="K71" s="29"/>
      <c r="L71" s="29"/>
      <c r="M71" s="21"/>
      <c r="N71" s="21"/>
      <c r="O71" s="21"/>
      <c r="P71" s="21"/>
      <c r="Q71" s="34"/>
      <c r="R71" s="25"/>
    </row>
    <row r="72" spans="1:18" ht="28.5" customHeight="1">
      <c r="A72" s="24"/>
      <c r="B72" s="21"/>
      <c r="C72" s="21"/>
      <c r="D72" s="21"/>
      <c r="E72" s="21"/>
      <c r="F72" s="22"/>
      <c r="G72" s="21"/>
      <c r="H72" s="21"/>
      <c r="I72" s="21"/>
      <c r="J72" s="21"/>
      <c r="K72" s="29"/>
      <c r="L72" s="29"/>
      <c r="M72" s="21"/>
      <c r="N72" s="21"/>
      <c r="O72" s="21"/>
      <c r="P72" s="21"/>
      <c r="Q72" s="34"/>
      <c r="R72" s="25"/>
    </row>
    <row r="73" spans="1:18" ht="28.5" customHeight="1">
      <c r="A73" s="24"/>
      <c r="B73" s="21"/>
      <c r="C73" s="21"/>
      <c r="D73" s="21"/>
      <c r="E73" s="21"/>
      <c r="F73" s="22"/>
      <c r="G73" s="21"/>
      <c r="H73" s="21"/>
      <c r="I73" s="21"/>
      <c r="J73" s="21"/>
      <c r="K73" s="29"/>
      <c r="L73" s="29"/>
      <c r="M73" s="21"/>
      <c r="N73" s="21"/>
      <c r="O73" s="21"/>
      <c r="P73" s="21"/>
      <c r="Q73" s="34"/>
      <c r="R73" s="25"/>
    </row>
    <row r="74" spans="1:18" ht="28.5" customHeight="1">
      <c r="A74" s="24"/>
      <c r="B74" s="21"/>
      <c r="C74" s="21"/>
      <c r="D74" s="21"/>
      <c r="E74" s="21"/>
      <c r="F74" s="22"/>
      <c r="G74" s="21"/>
      <c r="H74" s="21"/>
      <c r="I74" s="21"/>
      <c r="J74" s="21"/>
      <c r="K74" s="29"/>
      <c r="L74" s="29"/>
      <c r="M74" s="21"/>
      <c r="N74" s="21"/>
      <c r="O74" s="21"/>
      <c r="P74" s="21"/>
      <c r="Q74" s="34"/>
      <c r="R74" s="25"/>
    </row>
    <row r="75" spans="1:18" ht="28.5" customHeight="1">
      <c r="A75" s="24"/>
      <c r="B75" s="21"/>
      <c r="C75" s="21"/>
      <c r="D75" s="21"/>
      <c r="E75" s="21"/>
      <c r="F75" s="21"/>
      <c r="G75" s="21"/>
      <c r="H75" s="21"/>
      <c r="I75" s="21"/>
      <c r="J75" s="21"/>
      <c r="K75" s="29"/>
      <c r="L75" s="29"/>
      <c r="M75" s="21"/>
      <c r="N75" s="21"/>
      <c r="O75" s="21"/>
      <c r="P75" s="21"/>
      <c r="Q75" s="34"/>
      <c r="R75" s="25"/>
    </row>
    <row r="76" spans="1:18" ht="28.5" customHeight="1">
      <c r="A76" s="24"/>
      <c r="B76" s="21"/>
      <c r="C76" s="21"/>
      <c r="D76" s="21"/>
      <c r="E76" s="21"/>
      <c r="F76" s="26"/>
      <c r="G76" s="21"/>
      <c r="H76" s="21"/>
      <c r="I76" s="21"/>
      <c r="J76" s="21"/>
      <c r="K76" s="29"/>
      <c r="L76" s="29"/>
      <c r="M76" s="21"/>
      <c r="N76" s="21"/>
      <c r="O76" s="21"/>
      <c r="P76" s="21"/>
      <c r="Q76" s="34"/>
      <c r="R76" s="25"/>
    </row>
    <row r="77" spans="1:18" ht="31.5" customHeight="1">
      <c r="A77" s="24"/>
      <c r="B77" s="21"/>
      <c r="C77" s="23"/>
      <c r="D77" s="23"/>
      <c r="E77" s="23"/>
      <c r="F77" s="23"/>
      <c r="G77" s="23"/>
      <c r="H77" s="23"/>
      <c r="I77" s="21"/>
      <c r="J77" s="21"/>
      <c r="K77" s="29"/>
      <c r="L77" s="29"/>
      <c r="M77" s="21"/>
      <c r="N77" s="21"/>
      <c r="O77" s="21"/>
      <c r="P77" s="21"/>
      <c r="Q77" s="34"/>
      <c r="R77" s="25"/>
    </row>
    <row r="78" spans="1:18" ht="31.5" customHeight="1">
      <c r="A78" s="24"/>
      <c r="B78" s="21"/>
      <c r="C78" s="23"/>
      <c r="D78" s="23"/>
      <c r="E78" s="23"/>
      <c r="F78" s="23"/>
      <c r="G78" s="23"/>
      <c r="H78" s="23"/>
      <c r="I78" s="21"/>
      <c r="J78" s="21"/>
      <c r="K78" s="29"/>
      <c r="L78" s="29"/>
      <c r="M78" s="21"/>
      <c r="N78" s="21"/>
      <c r="O78" s="21"/>
      <c r="P78" s="21"/>
      <c r="Q78" s="34"/>
      <c r="R78" s="25"/>
    </row>
    <row r="79" spans="1:18" ht="33" customHeight="1">
      <c r="A79" s="24"/>
      <c r="B79" s="21"/>
      <c r="C79" s="23"/>
      <c r="D79" s="23"/>
      <c r="E79" s="23"/>
      <c r="F79" s="23"/>
      <c r="G79" s="23"/>
      <c r="H79" s="23"/>
      <c r="I79" s="21"/>
      <c r="J79" s="21"/>
      <c r="K79" s="29"/>
      <c r="L79" s="29"/>
      <c r="M79" s="21"/>
      <c r="N79" s="21"/>
      <c r="O79" s="21"/>
      <c r="P79" s="21"/>
      <c r="Q79" s="34"/>
      <c r="R79" s="25"/>
    </row>
    <row r="80" spans="1:18" ht="33" customHeight="1">
      <c r="A80" s="24"/>
      <c r="B80" s="21"/>
      <c r="C80" s="23"/>
      <c r="D80" s="23"/>
      <c r="E80" s="23"/>
      <c r="F80" s="23"/>
      <c r="G80" s="23"/>
      <c r="H80" s="23"/>
      <c r="I80" s="21"/>
      <c r="J80" s="21"/>
      <c r="K80" s="29"/>
      <c r="L80" s="29"/>
      <c r="M80" s="21"/>
      <c r="N80" s="21"/>
      <c r="O80" s="21"/>
      <c r="P80" s="21"/>
      <c r="Q80" s="34"/>
      <c r="R80" s="25"/>
    </row>
    <row r="81" spans="1:18" ht="33" customHeight="1">
      <c r="A81" s="24"/>
      <c r="B81" s="21"/>
      <c r="C81" s="23"/>
      <c r="D81" s="23"/>
      <c r="E81" s="23"/>
      <c r="F81" s="23"/>
      <c r="G81" s="23"/>
      <c r="H81" s="23"/>
      <c r="I81" s="21"/>
      <c r="J81" s="21"/>
      <c r="K81" s="29"/>
      <c r="L81" s="29"/>
      <c r="M81" s="21"/>
      <c r="N81" s="21"/>
      <c r="O81" s="21"/>
      <c r="P81" s="21"/>
      <c r="Q81" s="34"/>
      <c r="R81" s="25"/>
    </row>
    <row r="82" spans="1:18" ht="28.5" customHeight="1">
      <c r="A82" s="24"/>
      <c r="B82" s="21"/>
      <c r="C82" s="23"/>
      <c r="D82" s="23"/>
      <c r="E82" s="23"/>
      <c r="F82" s="23"/>
      <c r="G82" s="23"/>
      <c r="H82" s="23"/>
      <c r="I82" s="21"/>
      <c r="J82" s="21"/>
      <c r="K82" s="29"/>
      <c r="L82" s="29"/>
      <c r="M82" s="21"/>
      <c r="N82" s="21"/>
      <c r="O82" s="21"/>
      <c r="P82" s="21"/>
      <c r="Q82" s="34"/>
      <c r="R82" s="25"/>
    </row>
    <row r="83" spans="1:18" ht="28.5" customHeight="1">
      <c r="A83" s="24"/>
      <c r="B83" s="21"/>
      <c r="C83" s="21"/>
      <c r="D83" s="21"/>
      <c r="E83" s="21"/>
      <c r="F83" s="26"/>
      <c r="G83" s="21"/>
      <c r="H83" s="21"/>
      <c r="I83" s="21"/>
      <c r="J83" s="21"/>
      <c r="K83" s="29"/>
      <c r="L83" s="29"/>
      <c r="M83" s="21"/>
      <c r="N83" s="21"/>
      <c r="O83" s="21"/>
      <c r="P83" s="21"/>
      <c r="Q83" s="34"/>
      <c r="R83" s="25"/>
    </row>
    <row r="84" spans="1:18" ht="16.5" customHeight="1">
      <c r="A84" s="24"/>
      <c r="B84" s="21"/>
      <c r="C84" s="21"/>
      <c r="D84" s="21"/>
      <c r="E84" s="21"/>
      <c r="F84" s="21"/>
      <c r="G84" s="21"/>
      <c r="H84" s="21"/>
      <c r="I84" s="22"/>
      <c r="J84" s="22"/>
      <c r="K84" s="30"/>
      <c r="L84" s="30"/>
      <c r="M84" s="22"/>
      <c r="N84" s="22"/>
      <c r="O84" s="22"/>
      <c r="P84" s="22"/>
      <c r="Q84" s="35"/>
      <c r="R84" s="25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0">
      <selection activeCell="F67" sqref="F67"/>
    </sheetView>
  </sheetViews>
  <sheetFormatPr defaultColWidth="9.00390625" defaultRowHeight="22.5" customHeight="1"/>
  <cols>
    <col min="1" max="2" width="7.50390625" style="15" customWidth="1"/>
    <col min="3" max="4" width="7.50390625" style="14" customWidth="1"/>
    <col min="5" max="5" width="7.50390625" style="15" customWidth="1"/>
    <col min="6" max="7" width="7.50390625" style="14" customWidth="1"/>
    <col min="8" max="8" width="7.50390625" style="15" customWidth="1"/>
    <col min="9" max="15" width="7.50390625" style="14" customWidth="1"/>
    <col min="16" max="17" width="7.50390625" style="31" customWidth="1"/>
    <col min="18" max="18" width="7.50390625" style="36" customWidth="1"/>
    <col min="19" max="19" width="7.50390625" style="15" customWidth="1"/>
    <col min="20" max="16384" width="9.00390625" style="14" customWidth="1"/>
  </cols>
  <sheetData>
    <row r="1" spans="1:19" ht="39" customHeight="1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30.75" customHeight="1">
      <c r="A2" s="18" t="s">
        <v>51</v>
      </c>
      <c r="B2" s="10" t="s">
        <v>46</v>
      </c>
      <c r="C2" s="10" t="s">
        <v>141</v>
      </c>
      <c r="D2" s="10" t="s">
        <v>142</v>
      </c>
      <c r="E2" s="10" t="s">
        <v>143</v>
      </c>
      <c r="F2" s="10" t="s">
        <v>144</v>
      </c>
      <c r="G2" s="10" t="s">
        <v>145</v>
      </c>
      <c r="H2" s="10" t="s">
        <v>146</v>
      </c>
      <c r="I2" s="10" t="s">
        <v>147</v>
      </c>
      <c r="J2" s="10" t="s">
        <v>148</v>
      </c>
      <c r="K2" s="10" t="s">
        <v>149</v>
      </c>
      <c r="L2" s="10" t="s">
        <v>185</v>
      </c>
      <c r="M2" s="10" t="s">
        <v>189</v>
      </c>
      <c r="N2" s="11" t="s">
        <v>328</v>
      </c>
      <c r="O2" s="11" t="s">
        <v>188</v>
      </c>
      <c r="P2" s="27" t="s">
        <v>26</v>
      </c>
      <c r="Q2" s="27" t="s">
        <v>184</v>
      </c>
      <c r="R2" s="32" t="s">
        <v>106</v>
      </c>
      <c r="S2" s="19" t="s">
        <v>59</v>
      </c>
    </row>
    <row r="3" spans="1:19" ht="33" customHeight="1">
      <c r="A3" s="18">
        <v>1</v>
      </c>
      <c r="B3" s="6" t="s">
        <v>47</v>
      </c>
      <c r="C3" s="2" t="s">
        <v>232</v>
      </c>
      <c r="D3" s="2" t="s">
        <v>233</v>
      </c>
      <c r="E3" s="2" t="s">
        <v>150</v>
      </c>
      <c r="F3" s="2" t="s">
        <v>209</v>
      </c>
      <c r="G3" s="2" t="s">
        <v>234</v>
      </c>
      <c r="H3" s="2" t="s">
        <v>152</v>
      </c>
      <c r="I3" s="2" t="s">
        <v>235</v>
      </c>
      <c r="J3" s="2" t="s">
        <v>236</v>
      </c>
      <c r="K3" s="2" t="s">
        <v>177</v>
      </c>
      <c r="L3" s="4" t="s">
        <v>213</v>
      </c>
      <c r="M3" s="6">
        <f aca="true" t="shared" si="0" ref="M3:M34">L3/2</f>
        <v>69.25</v>
      </c>
      <c r="N3" s="6">
        <v>92.8</v>
      </c>
      <c r="O3" s="6">
        <f aca="true" t="shared" si="1" ref="O3:O10">N3/2</f>
        <v>46.4</v>
      </c>
      <c r="P3" s="37">
        <v>49</v>
      </c>
      <c r="Q3" s="37">
        <f aca="true" t="shared" si="2" ref="Q3:Q34">M3+O3+P3</f>
        <v>164.65</v>
      </c>
      <c r="R3" s="39">
        <v>1</v>
      </c>
      <c r="S3" s="18" t="s">
        <v>186</v>
      </c>
    </row>
    <row r="4" spans="1:19" ht="33" customHeight="1">
      <c r="A4" s="18">
        <v>2</v>
      </c>
      <c r="B4" s="6" t="s">
        <v>47</v>
      </c>
      <c r="C4" s="2" t="s">
        <v>237</v>
      </c>
      <c r="D4" s="2" t="s">
        <v>233</v>
      </c>
      <c r="E4" s="2" t="s">
        <v>150</v>
      </c>
      <c r="F4" s="2" t="s">
        <v>238</v>
      </c>
      <c r="G4" s="2" t="s">
        <v>233</v>
      </c>
      <c r="H4" s="2" t="s">
        <v>152</v>
      </c>
      <c r="I4" s="2" t="s">
        <v>239</v>
      </c>
      <c r="J4" s="2" t="s">
        <v>153</v>
      </c>
      <c r="K4" s="2" t="s">
        <v>240</v>
      </c>
      <c r="L4" s="4" t="s">
        <v>241</v>
      </c>
      <c r="M4" s="6">
        <f t="shared" si="0"/>
        <v>69</v>
      </c>
      <c r="N4" s="6">
        <v>90.8</v>
      </c>
      <c r="O4" s="6">
        <f t="shared" si="1"/>
        <v>45.4</v>
      </c>
      <c r="P4" s="37">
        <v>49</v>
      </c>
      <c r="Q4" s="37">
        <f t="shared" si="2"/>
        <v>163.4</v>
      </c>
      <c r="R4" s="39">
        <v>2</v>
      </c>
      <c r="S4" s="18" t="s">
        <v>186</v>
      </c>
    </row>
    <row r="5" spans="1:19" ht="33" customHeight="1">
      <c r="A5" s="18">
        <v>3</v>
      </c>
      <c r="B5" s="6" t="s">
        <v>47</v>
      </c>
      <c r="C5" s="2" t="s">
        <v>242</v>
      </c>
      <c r="D5" s="2" t="s">
        <v>233</v>
      </c>
      <c r="E5" s="2" t="s">
        <v>163</v>
      </c>
      <c r="F5" s="2" t="s">
        <v>243</v>
      </c>
      <c r="G5" s="2" t="s">
        <v>244</v>
      </c>
      <c r="H5" s="2" t="s">
        <v>152</v>
      </c>
      <c r="I5" s="2" t="s">
        <v>245</v>
      </c>
      <c r="J5" s="2" t="s">
        <v>160</v>
      </c>
      <c r="K5" s="2" t="s">
        <v>246</v>
      </c>
      <c r="L5" s="4" t="s">
        <v>247</v>
      </c>
      <c r="M5" s="6">
        <f t="shared" si="0"/>
        <v>65</v>
      </c>
      <c r="N5" s="6">
        <v>91.2</v>
      </c>
      <c r="O5" s="6">
        <f t="shared" si="1"/>
        <v>45.6</v>
      </c>
      <c r="P5" s="37">
        <v>48.7</v>
      </c>
      <c r="Q5" s="37">
        <f t="shared" si="2"/>
        <v>159.3</v>
      </c>
      <c r="R5" s="39">
        <v>3</v>
      </c>
      <c r="S5" s="18" t="s">
        <v>186</v>
      </c>
    </row>
    <row r="6" spans="1:19" ht="33" customHeight="1">
      <c r="A6" s="18">
        <v>4</v>
      </c>
      <c r="B6" s="6" t="s">
        <v>47</v>
      </c>
      <c r="C6" s="2" t="s">
        <v>258</v>
      </c>
      <c r="D6" s="2" t="s">
        <v>233</v>
      </c>
      <c r="E6" s="2" t="s">
        <v>163</v>
      </c>
      <c r="F6" s="2" t="s">
        <v>259</v>
      </c>
      <c r="G6" s="2" t="s">
        <v>255</v>
      </c>
      <c r="H6" s="2" t="s">
        <v>152</v>
      </c>
      <c r="I6" s="2" t="s">
        <v>260</v>
      </c>
      <c r="J6" s="2" t="s">
        <v>162</v>
      </c>
      <c r="K6" s="2" t="s">
        <v>165</v>
      </c>
      <c r="L6" s="4" t="s">
        <v>166</v>
      </c>
      <c r="M6" s="6">
        <f t="shared" si="0"/>
        <v>50.5</v>
      </c>
      <c r="N6" s="6">
        <v>93</v>
      </c>
      <c r="O6" s="6">
        <f t="shared" si="1"/>
        <v>46.5</v>
      </c>
      <c r="P6" s="37">
        <v>49</v>
      </c>
      <c r="Q6" s="37">
        <f t="shared" si="2"/>
        <v>146</v>
      </c>
      <c r="R6" s="39">
        <v>4</v>
      </c>
      <c r="S6" s="18" t="s">
        <v>186</v>
      </c>
    </row>
    <row r="7" spans="1:19" ht="33" customHeight="1">
      <c r="A7" s="18">
        <v>5</v>
      </c>
      <c r="B7" s="6" t="s">
        <v>47</v>
      </c>
      <c r="C7" s="2" t="s">
        <v>253</v>
      </c>
      <c r="D7" s="2" t="s">
        <v>233</v>
      </c>
      <c r="E7" s="2" t="s">
        <v>150</v>
      </c>
      <c r="F7" s="2" t="s">
        <v>254</v>
      </c>
      <c r="G7" s="2" t="s">
        <v>255</v>
      </c>
      <c r="H7" s="2" t="s">
        <v>152</v>
      </c>
      <c r="I7" s="2" t="s">
        <v>256</v>
      </c>
      <c r="J7" s="2" t="s">
        <v>162</v>
      </c>
      <c r="K7" s="2" t="s">
        <v>158</v>
      </c>
      <c r="L7" s="4" t="s">
        <v>257</v>
      </c>
      <c r="M7" s="6">
        <f t="shared" si="0"/>
        <v>53</v>
      </c>
      <c r="N7" s="6">
        <v>91.2</v>
      </c>
      <c r="O7" s="6">
        <f t="shared" si="1"/>
        <v>45.6</v>
      </c>
      <c r="P7" s="37">
        <v>43.6</v>
      </c>
      <c r="Q7" s="37">
        <f t="shared" si="2"/>
        <v>142.2</v>
      </c>
      <c r="R7" s="39">
        <v>5</v>
      </c>
      <c r="S7" s="18" t="s">
        <v>186</v>
      </c>
    </row>
    <row r="8" spans="1:19" ht="33" customHeight="1">
      <c r="A8" s="18">
        <v>6</v>
      </c>
      <c r="B8" s="6" t="s">
        <v>47</v>
      </c>
      <c r="C8" s="2" t="s">
        <v>248</v>
      </c>
      <c r="D8" s="2" t="s">
        <v>233</v>
      </c>
      <c r="E8" s="2" t="s">
        <v>150</v>
      </c>
      <c r="F8" s="2" t="s">
        <v>249</v>
      </c>
      <c r="G8" s="2" t="s">
        <v>250</v>
      </c>
      <c r="H8" s="2" t="s">
        <v>152</v>
      </c>
      <c r="I8" s="2" t="s">
        <v>251</v>
      </c>
      <c r="J8" s="2" t="s">
        <v>212</v>
      </c>
      <c r="K8" s="2" t="s">
        <v>153</v>
      </c>
      <c r="L8" s="4" t="s">
        <v>252</v>
      </c>
      <c r="M8" s="6">
        <f t="shared" si="0"/>
        <v>55.25</v>
      </c>
      <c r="N8" s="6">
        <v>87.2</v>
      </c>
      <c r="O8" s="6">
        <f t="shared" si="1"/>
        <v>43.6</v>
      </c>
      <c r="P8" s="37">
        <v>42</v>
      </c>
      <c r="Q8" s="37">
        <f t="shared" si="2"/>
        <v>140.85</v>
      </c>
      <c r="R8" s="39">
        <v>6</v>
      </c>
      <c r="S8" s="18"/>
    </row>
    <row r="9" spans="1:19" ht="33" customHeight="1">
      <c r="A9" s="18">
        <v>7</v>
      </c>
      <c r="B9" s="6" t="s">
        <v>47</v>
      </c>
      <c r="C9" s="2" t="s">
        <v>261</v>
      </c>
      <c r="D9" s="2" t="s">
        <v>233</v>
      </c>
      <c r="E9" s="2" t="s">
        <v>150</v>
      </c>
      <c r="F9" s="2" t="s">
        <v>261</v>
      </c>
      <c r="G9" s="2" t="s">
        <v>262</v>
      </c>
      <c r="H9" s="2" t="s">
        <v>152</v>
      </c>
      <c r="I9" s="2" t="s">
        <v>263</v>
      </c>
      <c r="J9" s="2" t="s">
        <v>264</v>
      </c>
      <c r="K9" s="2" t="s">
        <v>264</v>
      </c>
      <c r="L9" s="4" t="s">
        <v>265</v>
      </c>
      <c r="M9" s="6">
        <f t="shared" si="0"/>
        <v>49.5</v>
      </c>
      <c r="N9" s="6">
        <v>92.6</v>
      </c>
      <c r="O9" s="6">
        <f t="shared" si="1"/>
        <v>46.3</v>
      </c>
      <c r="P9" s="37">
        <v>44.5</v>
      </c>
      <c r="Q9" s="37">
        <f t="shared" si="2"/>
        <v>140.3</v>
      </c>
      <c r="R9" s="39">
        <v>7</v>
      </c>
      <c r="S9" s="18"/>
    </row>
    <row r="10" spans="1:19" ht="33" customHeight="1">
      <c r="A10" s="18">
        <v>8</v>
      </c>
      <c r="B10" s="6" t="s">
        <v>47</v>
      </c>
      <c r="C10" s="2" t="s">
        <v>266</v>
      </c>
      <c r="D10" s="2" t="s">
        <v>233</v>
      </c>
      <c r="E10" s="2" t="s">
        <v>150</v>
      </c>
      <c r="F10" s="2" t="s">
        <v>267</v>
      </c>
      <c r="G10" s="2" t="s">
        <v>233</v>
      </c>
      <c r="H10" s="2" t="s">
        <v>152</v>
      </c>
      <c r="I10" s="2" t="s">
        <v>268</v>
      </c>
      <c r="J10" s="2" t="s">
        <v>198</v>
      </c>
      <c r="K10" s="2" t="s">
        <v>168</v>
      </c>
      <c r="L10" s="4" t="s">
        <v>269</v>
      </c>
      <c r="M10" s="6">
        <f t="shared" si="0"/>
        <v>45.25</v>
      </c>
      <c r="N10" s="6">
        <v>86</v>
      </c>
      <c r="O10" s="6">
        <f t="shared" si="1"/>
        <v>43</v>
      </c>
      <c r="P10" s="37">
        <v>41</v>
      </c>
      <c r="Q10" s="37">
        <f t="shared" si="2"/>
        <v>129.25</v>
      </c>
      <c r="R10" s="39">
        <v>8</v>
      </c>
      <c r="S10" s="18"/>
    </row>
    <row r="11" spans="1:19" ht="33" customHeight="1">
      <c r="A11" s="18">
        <v>9</v>
      </c>
      <c r="B11" s="6" t="s">
        <v>47</v>
      </c>
      <c r="C11" s="2" t="s">
        <v>271</v>
      </c>
      <c r="D11" s="2" t="s">
        <v>233</v>
      </c>
      <c r="E11" s="2" t="s">
        <v>150</v>
      </c>
      <c r="F11" s="2" t="s">
        <v>272</v>
      </c>
      <c r="G11" s="2" t="s">
        <v>233</v>
      </c>
      <c r="H11" s="2" t="s">
        <v>152</v>
      </c>
      <c r="I11" s="2" t="s">
        <v>273</v>
      </c>
      <c r="J11" s="2" t="s">
        <v>162</v>
      </c>
      <c r="K11" s="2" t="s">
        <v>198</v>
      </c>
      <c r="L11" s="4" t="s">
        <v>274</v>
      </c>
      <c r="M11" s="6">
        <f t="shared" si="0"/>
        <v>45</v>
      </c>
      <c r="N11" s="6"/>
      <c r="O11" s="6"/>
      <c r="P11" s="37"/>
      <c r="Q11" s="37">
        <f t="shared" si="2"/>
        <v>45</v>
      </c>
      <c r="R11" s="39"/>
      <c r="S11" s="18"/>
    </row>
    <row r="12" spans="1:19" ht="33" customHeight="1">
      <c r="A12" s="18">
        <v>10</v>
      </c>
      <c r="B12" s="6" t="s">
        <v>47</v>
      </c>
      <c r="C12" s="2" t="s">
        <v>275</v>
      </c>
      <c r="D12" s="2" t="s">
        <v>233</v>
      </c>
      <c r="E12" s="2" t="s">
        <v>150</v>
      </c>
      <c r="F12" s="2" t="s">
        <v>276</v>
      </c>
      <c r="G12" s="2" t="s">
        <v>277</v>
      </c>
      <c r="H12" s="2" t="s">
        <v>152</v>
      </c>
      <c r="I12" s="2" t="s">
        <v>278</v>
      </c>
      <c r="J12" s="2" t="s">
        <v>173</v>
      </c>
      <c r="K12" s="2" t="s">
        <v>196</v>
      </c>
      <c r="L12" s="4" t="s">
        <v>172</v>
      </c>
      <c r="M12" s="6">
        <f t="shared" si="0"/>
        <v>41.75</v>
      </c>
      <c r="N12" s="6"/>
      <c r="O12" s="6"/>
      <c r="P12" s="37"/>
      <c r="Q12" s="37">
        <f t="shared" si="2"/>
        <v>41.75</v>
      </c>
      <c r="R12" s="39"/>
      <c r="S12" s="18"/>
    </row>
    <row r="13" spans="1:19" ht="33" customHeight="1">
      <c r="A13" s="18">
        <v>11</v>
      </c>
      <c r="B13" s="6" t="s">
        <v>47</v>
      </c>
      <c r="C13" s="2" t="s">
        <v>306</v>
      </c>
      <c r="D13" s="2" t="s">
        <v>280</v>
      </c>
      <c r="E13" s="2" t="s">
        <v>163</v>
      </c>
      <c r="F13" s="2" t="s">
        <v>179</v>
      </c>
      <c r="G13" s="2" t="s">
        <v>281</v>
      </c>
      <c r="H13" s="2" t="s">
        <v>152</v>
      </c>
      <c r="I13" s="2" t="s">
        <v>300</v>
      </c>
      <c r="J13" s="2" t="s">
        <v>210</v>
      </c>
      <c r="K13" s="2" t="s">
        <v>195</v>
      </c>
      <c r="L13" s="4" t="s">
        <v>307</v>
      </c>
      <c r="M13" s="6">
        <f t="shared" si="0"/>
        <v>50.75</v>
      </c>
      <c r="N13" s="6">
        <v>91.1</v>
      </c>
      <c r="O13" s="6">
        <f aca="true" t="shared" si="3" ref="O13:O18">N13/2</f>
        <v>45.55</v>
      </c>
      <c r="P13" s="37">
        <v>41.43</v>
      </c>
      <c r="Q13" s="37">
        <f t="shared" si="2"/>
        <v>137.73</v>
      </c>
      <c r="R13" s="39">
        <v>1</v>
      </c>
      <c r="S13" s="18" t="s">
        <v>186</v>
      </c>
    </row>
    <row r="14" spans="1:19" ht="33" customHeight="1">
      <c r="A14" s="18">
        <v>12</v>
      </c>
      <c r="B14" s="6" t="s">
        <v>47</v>
      </c>
      <c r="C14" s="2" t="s">
        <v>298</v>
      </c>
      <c r="D14" s="2" t="s">
        <v>280</v>
      </c>
      <c r="E14" s="2" t="s">
        <v>163</v>
      </c>
      <c r="F14" s="2" t="s">
        <v>151</v>
      </c>
      <c r="G14" s="2" t="s">
        <v>299</v>
      </c>
      <c r="H14" s="2" t="s">
        <v>152</v>
      </c>
      <c r="I14" s="2" t="s">
        <v>300</v>
      </c>
      <c r="J14" s="2" t="s">
        <v>157</v>
      </c>
      <c r="K14" s="2" t="s">
        <v>301</v>
      </c>
      <c r="L14" s="4" t="s">
        <v>302</v>
      </c>
      <c r="M14" s="6">
        <f t="shared" si="0"/>
        <v>53.75</v>
      </c>
      <c r="N14" s="6">
        <v>88.7</v>
      </c>
      <c r="O14" s="6">
        <f t="shared" si="3"/>
        <v>44.35</v>
      </c>
      <c r="P14" s="37">
        <v>38.69</v>
      </c>
      <c r="Q14" s="37">
        <f t="shared" si="2"/>
        <v>136.79</v>
      </c>
      <c r="R14" s="39">
        <v>2</v>
      </c>
      <c r="S14" s="18" t="s">
        <v>186</v>
      </c>
    </row>
    <row r="15" spans="1:19" ht="33" customHeight="1">
      <c r="A15" s="18">
        <v>13</v>
      </c>
      <c r="B15" s="6" t="s">
        <v>47</v>
      </c>
      <c r="C15" s="2" t="s">
        <v>308</v>
      </c>
      <c r="D15" s="2" t="s">
        <v>280</v>
      </c>
      <c r="E15" s="2" t="s">
        <v>163</v>
      </c>
      <c r="F15" s="2" t="s">
        <v>309</v>
      </c>
      <c r="G15" s="2" t="s">
        <v>310</v>
      </c>
      <c r="H15" s="2" t="s">
        <v>152</v>
      </c>
      <c r="I15" s="2" t="s">
        <v>300</v>
      </c>
      <c r="J15" s="2" t="s">
        <v>159</v>
      </c>
      <c r="K15" s="2" t="s">
        <v>162</v>
      </c>
      <c r="L15" s="4" t="s">
        <v>311</v>
      </c>
      <c r="M15" s="6">
        <f t="shared" si="0"/>
        <v>49.25</v>
      </c>
      <c r="N15" s="6">
        <v>87</v>
      </c>
      <c r="O15" s="6">
        <f t="shared" si="3"/>
        <v>43.5</v>
      </c>
      <c r="P15" s="37">
        <v>43.44</v>
      </c>
      <c r="Q15" s="37">
        <f t="shared" si="2"/>
        <v>136.19</v>
      </c>
      <c r="R15" s="39">
        <v>3</v>
      </c>
      <c r="S15" s="18" t="s">
        <v>186</v>
      </c>
    </row>
    <row r="16" spans="1:19" ht="33" customHeight="1">
      <c r="A16" s="18">
        <v>14</v>
      </c>
      <c r="B16" s="6" t="s">
        <v>47</v>
      </c>
      <c r="C16" s="2" t="s">
        <v>279</v>
      </c>
      <c r="D16" s="2" t="s">
        <v>280</v>
      </c>
      <c r="E16" s="2" t="s">
        <v>163</v>
      </c>
      <c r="F16" s="2" t="s">
        <v>202</v>
      </c>
      <c r="G16" s="2" t="s">
        <v>281</v>
      </c>
      <c r="H16" s="2" t="s">
        <v>152</v>
      </c>
      <c r="I16" s="2" t="s">
        <v>297</v>
      </c>
      <c r="J16" s="2" t="s">
        <v>211</v>
      </c>
      <c r="K16" s="2" t="s">
        <v>212</v>
      </c>
      <c r="L16" s="4" t="s">
        <v>164</v>
      </c>
      <c r="M16" s="6">
        <f t="shared" si="0"/>
        <v>54.5</v>
      </c>
      <c r="N16" s="6">
        <v>85.6</v>
      </c>
      <c r="O16" s="6">
        <f t="shared" si="3"/>
        <v>42.8</v>
      </c>
      <c r="P16" s="37">
        <v>34.18</v>
      </c>
      <c r="Q16" s="37">
        <f t="shared" si="2"/>
        <v>131.48</v>
      </c>
      <c r="R16" s="39">
        <v>4</v>
      </c>
      <c r="S16" s="18" t="s">
        <v>186</v>
      </c>
    </row>
    <row r="17" spans="1:19" ht="33" customHeight="1">
      <c r="A17" s="18">
        <v>15</v>
      </c>
      <c r="B17" s="6" t="s">
        <v>47</v>
      </c>
      <c r="C17" s="2" t="s">
        <v>303</v>
      </c>
      <c r="D17" s="2" t="s">
        <v>280</v>
      </c>
      <c r="E17" s="2" t="s">
        <v>163</v>
      </c>
      <c r="F17" s="2" t="s">
        <v>178</v>
      </c>
      <c r="G17" s="2" t="s">
        <v>304</v>
      </c>
      <c r="H17" s="2" t="s">
        <v>152</v>
      </c>
      <c r="I17" s="2" t="s">
        <v>300</v>
      </c>
      <c r="J17" s="2" t="s">
        <v>159</v>
      </c>
      <c r="K17" s="2" t="s">
        <v>176</v>
      </c>
      <c r="L17" s="4" t="s">
        <v>305</v>
      </c>
      <c r="M17" s="6">
        <f t="shared" si="0"/>
        <v>53.25</v>
      </c>
      <c r="N17" s="6">
        <v>82.6</v>
      </c>
      <c r="O17" s="6">
        <f t="shared" si="3"/>
        <v>41.3</v>
      </c>
      <c r="P17" s="37">
        <v>31.91</v>
      </c>
      <c r="Q17" s="37">
        <f t="shared" si="2"/>
        <v>126.46</v>
      </c>
      <c r="R17" s="39">
        <v>5</v>
      </c>
      <c r="S17" s="18" t="s">
        <v>186</v>
      </c>
    </row>
    <row r="18" spans="1:19" ht="31.5" customHeight="1">
      <c r="A18" s="18">
        <v>16</v>
      </c>
      <c r="B18" s="6" t="s">
        <v>47</v>
      </c>
      <c r="C18" s="2" t="s">
        <v>35</v>
      </c>
      <c r="D18" s="2" t="s">
        <v>280</v>
      </c>
      <c r="E18" s="2" t="s">
        <v>163</v>
      </c>
      <c r="F18" s="2" t="s">
        <v>171</v>
      </c>
      <c r="G18" s="2" t="s">
        <v>36</v>
      </c>
      <c r="H18" s="2" t="s">
        <v>152</v>
      </c>
      <c r="I18" s="2" t="s">
        <v>37</v>
      </c>
      <c r="J18" s="2" t="s">
        <v>170</v>
      </c>
      <c r="K18" s="2" t="s">
        <v>38</v>
      </c>
      <c r="L18" s="4" t="s">
        <v>160</v>
      </c>
      <c r="M18" s="6">
        <f t="shared" si="0"/>
        <v>30.5</v>
      </c>
      <c r="N18" s="6">
        <v>80.8</v>
      </c>
      <c r="O18" s="6">
        <f t="shared" si="3"/>
        <v>40.4</v>
      </c>
      <c r="P18" s="37">
        <v>39.46</v>
      </c>
      <c r="Q18" s="37">
        <f t="shared" si="2"/>
        <v>110.36000000000001</v>
      </c>
      <c r="R18" s="39">
        <v>6</v>
      </c>
      <c r="S18" s="18"/>
    </row>
    <row r="19" spans="1:19" ht="31.5" customHeight="1">
      <c r="A19" s="18">
        <v>17</v>
      </c>
      <c r="B19" s="6" t="s">
        <v>47</v>
      </c>
      <c r="C19" s="2" t="s">
        <v>312</v>
      </c>
      <c r="D19" s="2" t="s">
        <v>280</v>
      </c>
      <c r="E19" s="2" t="s">
        <v>163</v>
      </c>
      <c r="F19" s="2" t="s">
        <v>178</v>
      </c>
      <c r="G19" s="2" t="s">
        <v>27</v>
      </c>
      <c r="H19" s="2" t="s">
        <v>152</v>
      </c>
      <c r="I19" s="2" t="s">
        <v>28</v>
      </c>
      <c r="J19" s="2" t="s">
        <v>167</v>
      </c>
      <c r="K19" s="2" t="s">
        <v>203</v>
      </c>
      <c r="L19" s="4" t="s">
        <v>29</v>
      </c>
      <c r="M19" s="6">
        <f t="shared" si="0"/>
        <v>48.75</v>
      </c>
      <c r="N19" s="6"/>
      <c r="O19" s="6"/>
      <c r="P19" s="37"/>
      <c r="Q19" s="37">
        <f t="shared" si="2"/>
        <v>48.75</v>
      </c>
      <c r="R19" s="39"/>
      <c r="S19" s="18"/>
    </row>
    <row r="20" spans="1:19" ht="31.5" customHeight="1">
      <c r="A20" s="18">
        <v>18</v>
      </c>
      <c r="B20" s="6" t="s">
        <v>47</v>
      </c>
      <c r="C20" s="2" t="s">
        <v>30</v>
      </c>
      <c r="D20" s="2" t="s">
        <v>280</v>
      </c>
      <c r="E20" s="2" t="s">
        <v>163</v>
      </c>
      <c r="F20" s="2" t="s">
        <v>171</v>
      </c>
      <c r="G20" s="2" t="s">
        <v>31</v>
      </c>
      <c r="H20" s="2" t="s">
        <v>152</v>
      </c>
      <c r="I20" s="2" t="s">
        <v>300</v>
      </c>
      <c r="J20" s="2" t="s">
        <v>201</v>
      </c>
      <c r="K20" s="2" t="s">
        <v>197</v>
      </c>
      <c r="L20" s="4" t="s">
        <v>32</v>
      </c>
      <c r="M20" s="6">
        <f t="shared" si="0"/>
        <v>42.5</v>
      </c>
      <c r="N20" s="6"/>
      <c r="O20" s="6"/>
      <c r="P20" s="37"/>
      <c r="Q20" s="37">
        <f t="shared" si="2"/>
        <v>42.5</v>
      </c>
      <c r="R20" s="39"/>
      <c r="S20" s="18"/>
    </row>
    <row r="21" spans="1:19" ht="31.5" customHeight="1">
      <c r="A21" s="18">
        <v>19</v>
      </c>
      <c r="B21" s="6" t="s">
        <v>47</v>
      </c>
      <c r="C21" s="2" t="s">
        <v>33</v>
      </c>
      <c r="D21" s="2" t="s">
        <v>280</v>
      </c>
      <c r="E21" s="2" t="s">
        <v>163</v>
      </c>
      <c r="F21" s="2" t="s">
        <v>161</v>
      </c>
      <c r="G21" s="2" t="s">
        <v>34</v>
      </c>
      <c r="H21" s="2" t="s">
        <v>152</v>
      </c>
      <c r="I21" s="2" t="s">
        <v>300</v>
      </c>
      <c r="J21" s="2" t="s">
        <v>192</v>
      </c>
      <c r="K21" s="2" t="s">
        <v>180</v>
      </c>
      <c r="L21" s="4" t="s">
        <v>270</v>
      </c>
      <c r="M21" s="6">
        <f t="shared" si="0"/>
        <v>33</v>
      </c>
      <c r="N21" s="6"/>
      <c r="O21" s="6"/>
      <c r="P21" s="37"/>
      <c r="Q21" s="37">
        <f t="shared" si="2"/>
        <v>33</v>
      </c>
      <c r="R21" s="39"/>
      <c r="S21" s="18"/>
    </row>
    <row r="22" spans="1:19" ht="31.5" customHeight="1">
      <c r="A22" s="18">
        <v>20</v>
      </c>
      <c r="B22" s="6" t="s">
        <v>47</v>
      </c>
      <c r="C22" s="2" t="s">
        <v>215</v>
      </c>
      <c r="D22" s="2" t="s">
        <v>216</v>
      </c>
      <c r="E22" s="2" t="s">
        <v>150</v>
      </c>
      <c r="F22" s="2" t="s">
        <v>154</v>
      </c>
      <c r="G22" s="2" t="s">
        <v>217</v>
      </c>
      <c r="H22" s="2" t="s">
        <v>152</v>
      </c>
      <c r="I22" s="2" t="s">
        <v>218</v>
      </c>
      <c r="J22" s="2" t="s">
        <v>155</v>
      </c>
      <c r="K22" s="2" t="s">
        <v>196</v>
      </c>
      <c r="L22" s="4" t="s">
        <v>219</v>
      </c>
      <c r="M22" s="6">
        <f t="shared" si="0"/>
        <v>52.5</v>
      </c>
      <c r="N22" s="6">
        <v>86.1</v>
      </c>
      <c r="O22" s="6">
        <f>N22/2</f>
        <v>43.05</v>
      </c>
      <c r="P22" s="37">
        <v>41.75</v>
      </c>
      <c r="Q22" s="37">
        <f t="shared" si="2"/>
        <v>137.3</v>
      </c>
      <c r="R22" s="39">
        <v>1</v>
      </c>
      <c r="S22" s="18" t="s">
        <v>186</v>
      </c>
    </row>
    <row r="23" spans="1:19" ht="31.5" customHeight="1">
      <c r="A23" s="18">
        <v>21</v>
      </c>
      <c r="B23" s="6" t="s">
        <v>47</v>
      </c>
      <c r="C23" s="2" t="s">
        <v>220</v>
      </c>
      <c r="D23" s="2" t="s">
        <v>216</v>
      </c>
      <c r="E23" s="2" t="s">
        <v>150</v>
      </c>
      <c r="F23" s="2" t="s">
        <v>221</v>
      </c>
      <c r="G23" s="2" t="s">
        <v>222</v>
      </c>
      <c r="H23" s="2" t="s">
        <v>152</v>
      </c>
      <c r="I23" s="2" t="s">
        <v>218</v>
      </c>
      <c r="J23" s="2" t="s">
        <v>173</v>
      </c>
      <c r="K23" s="2" t="s">
        <v>173</v>
      </c>
      <c r="L23" s="4" t="s">
        <v>223</v>
      </c>
      <c r="M23" s="6">
        <f t="shared" si="0"/>
        <v>43.5</v>
      </c>
      <c r="N23" s="6">
        <v>90.4</v>
      </c>
      <c r="O23" s="6">
        <f>N23/2</f>
        <v>45.2</v>
      </c>
      <c r="P23" s="37">
        <v>41.33</v>
      </c>
      <c r="Q23" s="37">
        <f t="shared" si="2"/>
        <v>130.03</v>
      </c>
      <c r="R23" s="39">
        <v>2</v>
      </c>
      <c r="S23" s="18" t="s">
        <v>186</v>
      </c>
    </row>
    <row r="24" spans="1:19" ht="31.5" customHeight="1">
      <c r="A24" s="18">
        <v>22</v>
      </c>
      <c r="B24" s="6" t="s">
        <v>47</v>
      </c>
      <c r="C24" s="4" t="s">
        <v>227</v>
      </c>
      <c r="D24" s="4" t="s">
        <v>216</v>
      </c>
      <c r="E24" s="4" t="s">
        <v>150</v>
      </c>
      <c r="F24" s="4" t="s">
        <v>228</v>
      </c>
      <c r="G24" s="4" t="s">
        <v>216</v>
      </c>
      <c r="H24" s="4" t="s">
        <v>152</v>
      </c>
      <c r="I24" s="4" t="s">
        <v>229</v>
      </c>
      <c r="J24" s="4" t="s">
        <v>230</v>
      </c>
      <c r="K24" s="4" t="s">
        <v>231</v>
      </c>
      <c r="L24" s="4" t="s">
        <v>175</v>
      </c>
      <c r="M24" s="6">
        <f t="shared" si="0"/>
        <v>33.5</v>
      </c>
      <c r="N24" s="6">
        <v>83.4</v>
      </c>
      <c r="O24" s="6">
        <f>N24/2</f>
        <v>41.7</v>
      </c>
      <c r="P24" s="37">
        <v>44.58</v>
      </c>
      <c r="Q24" s="37">
        <f t="shared" si="2"/>
        <v>119.78</v>
      </c>
      <c r="R24" s="39">
        <v>3</v>
      </c>
      <c r="S24" s="18"/>
    </row>
    <row r="25" spans="1:19" ht="31.5" customHeight="1">
      <c r="A25" s="18">
        <v>23</v>
      </c>
      <c r="B25" s="6" t="s">
        <v>47</v>
      </c>
      <c r="C25" s="2" t="s">
        <v>224</v>
      </c>
      <c r="D25" s="2" t="s">
        <v>216</v>
      </c>
      <c r="E25" s="2" t="s">
        <v>150</v>
      </c>
      <c r="F25" s="2" t="s">
        <v>225</v>
      </c>
      <c r="G25" s="2" t="s">
        <v>217</v>
      </c>
      <c r="H25" s="2" t="s">
        <v>152</v>
      </c>
      <c r="I25" s="2" t="s">
        <v>218</v>
      </c>
      <c r="J25" s="2" t="s">
        <v>226</v>
      </c>
      <c r="K25" s="2" t="s">
        <v>196</v>
      </c>
      <c r="L25" s="4" t="s">
        <v>174</v>
      </c>
      <c r="M25" s="6">
        <f t="shared" si="0"/>
        <v>39.25</v>
      </c>
      <c r="N25" s="6"/>
      <c r="O25" s="6"/>
      <c r="P25" s="37"/>
      <c r="Q25" s="37">
        <f t="shared" si="2"/>
        <v>39.25</v>
      </c>
      <c r="R25" s="39"/>
      <c r="S25" s="18"/>
    </row>
    <row r="26" spans="1:19" ht="31.5" customHeight="1">
      <c r="A26" s="18">
        <v>24</v>
      </c>
      <c r="B26" s="6" t="s">
        <v>47</v>
      </c>
      <c r="C26" s="2" t="s">
        <v>39</v>
      </c>
      <c r="D26" s="2" t="s">
        <v>40</v>
      </c>
      <c r="E26" s="2" t="s">
        <v>150</v>
      </c>
      <c r="F26" s="2" t="s">
        <v>199</v>
      </c>
      <c r="G26" s="2" t="s">
        <v>41</v>
      </c>
      <c r="H26" s="2" t="s">
        <v>152</v>
      </c>
      <c r="I26" s="2" t="s">
        <v>42</v>
      </c>
      <c r="J26" s="2" t="s">
        <v>194</v>
      </c>
      <c r="K26" s="2" t="s">
        <v>193</v>
      </c>
      <c r="L26" s="4" t="s">
        <v>169</v>
      </c>
      <c r="M26" s="6">
        <f t="shared" si="0"/>
        <v>46.75</v>
      </c>
      <c r="N26" s="6">
        <v>88</v>
      </c>
      <c r="O26" s="6">
        <f aca="true" t="shared" si="4" ref="O26:O54">N26/2</f>
        <v>44</v>
      </c>
      <c r="P26" s="37">
        <v>46.335</v>
      </c>
      <c r="Q26" s="37">
        <f t="shared" si="2"/>
        <v>137.085</v>
      </c>
      <c r="R26" s="39">
        <v>1</v>
      </c>
      <c r="S26" s="18" t="s">
        <v>186</v>
      </c>
    </row>
    <row r="27" spans="1:19" ht="31.5" customHeight="1">
      <c r="A27" s="18">
        <v>25</v>
      </c>
      <c r="B27" s="6" t="s">
        <v>47</v>
      </c>
      <c r="C27" s="2" t="s">
        <v>43</v>
      </c>
      <c r="D27" s="2" t="s">
        <v>40</v>
      </c>
      <c r="E27" s="2" t="s">
        <v>150</v>
      </c>
      <c r="F27" s="2" t="s">
        <v>16</v>
      </c>
      <c r="G27" s="2" t="s">
        <v>44</v>
      </c>
      <c r="H27" s="2" t="s">
        <v>152</v>
      </c>
      <c r="I27" s="2" t="s">
        <v>45</v>
      </c>
      <c r="J27" s="2" t="s">
        <v>226</v>
      </c>
      <c r="K27" s="2" t="s">
        <v>176</v>
      </c>
      <c r="L27" s="4" t="s">
        <v>169</v>
      </c>
      <c r="M27" s="6">
        <f t="shared" si="0"/>
        <v>46.75</v>
      </c>
      <c r="N27" s="6">
        <v>85</v>
      </c>
      <c r="O27" s="6">
        <f t="shared" si="4"/>
        <v>42.5</v>
      </c>
      <c r="P27" s="37">
        <v>47.165</v>
      </c>
      <c r="Q27" s="37">
        <f t="shared" si="2"/>
        <v>136.415</v>
      </c>
      <c r="R27" s="39">
        <v>2</v>
      </c>
      <c r="S27" s="18" t="s">
        <v>186</v>
      </c>
    </row>
    <row r="28" spans="1:19" ht="31.5" customHeight="1">
      <c r="A28" s="18">
        <v>26</v>
      </c>
      <c r="B28" s="6" t="s">
        <v>48</v>
      </c>
      <c r="C28" s="3" t="s">
        <v>109</v>
      </c>
      <c r="D28" s="3" t="s">
        <v>110</v>
      </c>
      <c r="E28" s="2" t="s">
        <v>150</v>
      </c>
      <c r="F28" s="1" t="s">
        <v>329</v>
      </c>
      <c r="G28" s="2" t="s">
        <v>14</v>
      </c>
      <c r="H28" s="3"/>
      <c r="I28" s="1" t="s">
        <v>17</v>
      </c>
      <c r="J28" s="3">
        <v>61</v>
      </c>
      <c r="K28" s="3">
        <v>57.5</v>
      </c>
      <c r="L28" s="6">
        <v>118.5</v>
      </c>
      <c r="M28" s="6">
        <f t="shared" si="0"/>
        <v>59.25</v>
      </c>
      <c r="N28" s="6">
        <v>86.6</v>
      </c>
      <c r="O28" s="6">
        <f t="shared" si="4"/>
        <v>43.3</v>
      </c>
      <c r="P28" s="37">
        <v>43.665</v>
      </c>
      <c r="Q28" s="37">
        <f t="shared" si="2"/>
        <v>146.215</v>
      </c>
      <c r="R28" s="39">
        <v>1</v>
      </c>
      <c r="S28" s="18" t="s">
        <v>186</v>
      </c>
    </row>
    <row r="29" spans="1:19" ht="31.5" customHeight="1">
      <c r="A29" s="18">
        <v>27</v>
      </c>
      <c r="B29" s="6" t="s">
        <v>48</v>
      </c>
      <c r="C29" s="3" t="s">
        <v>111</v>
      </c>
      <c r="D29" s="3" t="s">
        <v>110</v>
      </c>
      <c r="E29" s="2" t="s">
        <v>163</v>
      </c>
      <c r="F29" s="1" t="s">
        <v>204</v>
      </c>
      <c r="G29" s="2" t="s">
        <v>14</v>
      </c>
      <c r="H29" s="2" t="s">
        <v>152</v>
      </c>
      <c r="I29" s="1" t="s">
        <v>15</v>
      </c>
      <c r="J29" s="3">
        <v>52.5</v>
      </c>
      <c r="K29" s="3">
        <v>53.5</v>
      </c>
      <c r="L29" s="6">
        <v>106</v>
      </c>
      <c r="M29" s="6">
        <f t="shared" si="0"/>
        <v>53</v>
      </c>
      <c r="N29" s="6">
        <v>85</v>
      </c>
      <c r="O29" s="6">
        <f t="shared" si="4"/>
        <v>42.5</v>
      </c>
      <c r="P29" s="37">
        <v>45.335</v>
      </c>
      <c r="Q29" s="37">
        <f t="shared" si="2"/>
        <v>140.835</v>
      </c>
      <c r="R29" s="39">
        <v>2</v>
      </c>
      <c r="S29" s="18" t="s">
        <v>186</v>
      </c>
    </row>
    <row r="30" spans="1:19" ht="31.5" customHeight="1">
      <c r="A30" s="18">
        <v>28</v>
      </c>
      <c r="B30" s="6" t="s">
        <v>48</v>
      </c>
      <c r="C30" s="3" t="s">
        <v>96</v>
      </c>
      <c r="D30" s="3" t="s">
        <v>97</v>
      </c>
      <c r="E30" s="3" t="s">
        <v>208</v>
      </c>
      <c r="F30" s="3" t="s">
        <v>336</v>
      </c>
      <c r="G30" s="3" t="s">
        <v>8</v>
      </c>
      <c r="H30" s="3" t="s">
        <v>207</v>
      </c>
      <c r="I30" s="3" t="s">
        <v>9</v>
      </c>
      <c r="J30" s="3">
        <v>45</v>
      </c>
      <c r="K30" s="3">
        <v>56.5</v>
      </c>
      <c r="L30" s="6">
        <v>101.5</v>
      </c>
      <c r="M30" s="6">
        <f t="shared" si="0"/>
        <v>50.75</v>
      </c>
      <c r="N30" s="6">
        <v>85.2</v>
      </c>
      <c r="O30" s="6">
        <f t="shared" si="4"/>
        <v>42.6</v>
      </c>
      <c r="P30" s="37">
        <v>46.165</v>
      </c>
      <c r="Q30" s="37">
        <f t="shared" si="2"/>
        <v>139.515</v>
      </c>
      <c r="R30" s="39">
        <v>1</v>
      </c>
      <c r="S30" s="18" t="s">
        <v>186</v>
      </c>
    </row>
    <row r="31" spans="1:19" ht="31.5" customHeight="1">
      <c r="A31" s="18">
        <v>29</v>
      </c>
      <c r="B31" s="6" t="s">
        <v>48</v>
      </c>
      <c r="C31" s="3" t="s">
        <v>98</v>
      </c>
      <c r="D31" s="3" t="s">
        <v>97</v>
      </c>
      <c r="E31" s="3" t="s">
        <v>208</v>
      </c>
      <c r="F31" s="3" t="s">
        <v>316</v>
      </c>
      <c r="G31" s="3" t="s">
        <v>11</v>
      </c>
      <c r="H31" s="3" t="s">
        <v>63</v>
      </c>
      <c r="I31" s="3" t="s">
        <v>13</v>
      </c>
      <c r="J31" s="3">
        <v>38.5</v>
      </c>
      <c r="K31" s="3">
        <v>54</v>
      </c>
      <c r="L31" s="6">
        <v>92.5</v>
      </c>
      <c r="M31" s="6">
        <f t="shared" si="0"/>
        <v>46.25</v>
      </c>
      <c r="N31" s="6">
        <v>82.4</v>
      </c>
      <c r="O31" s="6">
        <f t="shared" si="4"/>
        <v>41.2</v>
      </c>
      <c r="P31" s="37">
        <v>44.835</v>
      </c>
      <c r="Q31" s="37">
        <f t="shared" si="2"/>
        <v>132.285</v>
      </c>
      <c r="R31" s="39">
        <v>2</v>
      </c>
      <c r="S31" s="18" t="s">
        <v>186</v>
      </c>
    </row>
    <row r="32" spans="1:19" ht="31.5" customHeight="1">
      <c r="A32" s="18">
        <v>30</v>
      </c>
      <c r="B32" s="6" t="s">
        <v>48</v>
      </c>
      <c r="C32" s="3" t="s">
        <v>99</v>
      </c>
      <c r="D32" s="3" t="s">
        <v>97</v>
      </c>
      <c r="E32" s="3" t="s">
        <v>205</v>
      </c>
      <c r="F32" s="3" t="s">
        <v>10</v>
      </c>
      <c r="G32" s="3" t="s">
        <v>11</v>
      </c>
      <c r="H32" s="3" t="s">
        <v>63</v>
      </c>
      <c r="I32" s="3" t="s">
        <v>12</v>
      </c>
      <c r="J32" s="3">
        <v>41.5</v>
      </c>
      <c r="K32" s="3">
        <v>37.5</v>
      </c>
      <c r="L32" s="6">
        <v>79</v>
      </c>
      <c r="M32" s="6">
        <f t="shared" si="0"/>
        <v>39.5</v>
      </c>
      <c r="N32" s="6">
        <v>91</v>
      </c>
      <c r="O32" s="6">
        <f t="shared" si="4"/>
        <v>45.5</v>
      </c>
      <c r="P32" s="37">
        <v>43.835</v>
      </c>
      <c r="Q32" s="37">
        <f t="shared" si="2"/>
        <v>128.835</v>
      </c>
      <c r="R32" s="39">
        <v>3</v>
      </c>
      <c r="S32" s="18" t="s">
        <v>186</v>
      </c>
    </row>
    <row r="33" spans="1:19" ht="31.5" customHeight="1">
      <c r="A33" s="18">
        <v>31</v>
      </c>
      <c r="B33" s="6" t="s">
        <v>48</v>
      </c>
      <c r="C33" s="3" t="s">
        <v>77</v>
      </c>
      <c r="D33" s="3" t="s">
        <v>78</v>
      </c>
      <c r="E33" s="3" t="s">
        <v>208</v>
      </c>
      <c r="F33" s="3" t="s">
        <v>344</v>
      </c>
      <c r="G33" s="3" t="s">
        <v>340</v>
      </c>
      <c r="H33" s="3" t="s">
        <v>207</v>
      </c>
      <c r="I33" s="3" t="s">
        <v>0</v>
      </c>
      <c r="J33" s="3">
        <v>74.5</v>
      </c>
      <c r="K33" s="3">
        <v>69.5</v>
      </c>
      <c r="L33" s="6">
        <v>144</v>
      </c>
      <c r="M33" s="6">
        <f t="shared" si="0"/>
        <v>72</v>
      </c>
      <c r="N33" s="6">
        <v>90.4</v>
      </c>
      <c r="O33" s="6">
        <f t="shared" si="4"/>
        <v>45.2</v>
      </c>
      <c r="P33" s="37">
        <v>39.4</v>
      </c>
      <c r="Q33" s="37">
        <f t="shared" si="2"/>
        <v>156.6</v>
      </c>
      <c r="R33" s="39">
        <v>1</v>
      </c>
      <c r="S33" s="18" t="s">
        <v>186</v>
      </c>
    </row>
    <row r="34" spans="1:19" ht="31.5" customHeight="1">
      <c r="A34" s="18">
        <v>32</v>
      </c>
      <c r="B34" s="6" t="s">
        <v>48</v>
      </c>
      <c r="C34" s="3" t="s">
        <v>79</v>
      </c>
      <c r="D34" s="3" t="s">
        <v>78</v>
      </c>
      <c r="E34" s="3" t="s">
        <v>208</v>
      </c>
      <c r="F34" s="3" t="s">
        <v>3</v>
      </c>
      <c r="G34" s="3" t="s">
        <v>340</v>
      </c>
      <c r="H34" s="3" t="s">
        <v>63</v>
      </c>
      <c r="I34" s="3" t="s">
        <v>4</v>
      </c>
      <c r="J34" s="3">
        <v>50</v>
      </c>
      <c r="K34" s="3">
        <v>62</v>
      </c>
      <c r="L34" s="6">
        <v>112</v>
      </c>
      <c r="M34" s="6">
        <f t="shared" si="0"/>
        <v>56</v>
      </c>
      <c r="N34" s="6">
        <v>89.2</v>
      </c>
      <c r="O34" s="6">
        <f t="shared" si="4"/>
        <v>44.6</v>
      </c>
      <c r="P34" s="37">
        <v>45.6</v>
      </c>
      <c r="Q34" s="37">
        <f t="shared" si="2"/>
        <v>146.2</v>
      </c>
      <c r="R34" s="39">
        <v>2</v>
      </c>
      <c r="S34" s="18" t="s">
        <v>186</v>
      </c>
    </row>
    <row r="35" spans="1:19" ht="28.5" customHeight="1">
      <c r="A35" s="18">
        <v>33</v>
      </c>
      <c r="B35" s="6" t="s">
        <v>48</v>
      </c>
      <c r="C35" s="3" t="s">
        <v>81</v>
      </c>
      <c r="D35" s="3" t="s">
        <v>78</v>
      </c>
      <c r="E35" s="3" t="s">
        <v>208</v>
      </c>
      <c r="F35" s="3" t="s">
        <v>2</v>
      </c>
      <c r="G35" s="3" t="s">
        <v>340</v>
      </c>
      <c r="H35" s="3" t="s">
        <v>207</v>
      </c>
      <c r="I35" s="3" t="s">
        <v>341</v>
      </c>
      <c r="J35" s="3">
        <v>50</v>
      </c>
      <c r="K35" s="3">
        <v>43.5</v>
      </c>
      <c r="L35" s="6">
        <v>93.5</v>
      </c>
      <c r="M35" s="6">
        <f aca="true" t="shared" si="5" ref="M35:M60">L35/2</f>
        <v>46.75</v>
      </c>
      <c r="N35" s="6">
        <v>92.4</v>
      </c>
      <c r="O35" s="6">
        <f t="shared" si="4"/>
        <v>46.2</v>
      </c>
      <c r="P35" s="37">
        <v>47.7</v>
      </c>
      <c r="Q35" s="37">
        <f aca="true" t="shared" si="6" ref="Q35:Q60">M35+O35+P35</f>
        <v>140.65</v>
      </c>
      <c r="R35" s="39">
        <v>3</v>
      </c>
      <c r="S35" s="18" t="s">
        <v>186</v>
      </c>
    </row>
    <row r="36" spans="1:19" ht="28.5" customHeight="1">
      <c r="A36" s="18">
        <v>34</v>
      </c>
      <c r="B36" s="6" t="s">
        <v>48</v>
      </c>
      <c r="C36" s="3" t="s">
        <v>80</v>
      </c>
      <c r="D36" s="3" t="s">
        <v>78</v>
      </c>
      <c r="E36" s="3" t="s">
        <v>208</v>
      </c>
      <c r="F36" s="3" t="s">
        <v>339</v>
      </c>
      <c r="G36" s="3" t="s">
        <v>340</v>
      </c>
      <c r="H36" s="3" t="s">
        <v>207</v>
      </c>
      <c r="I36" s="3" t="s">
        <v>341</v>
      </c>
      <c r="J36" s="3">
        <v>54</v>
      </c>
      <c r="K36" s="3">
        <v>54</v>
      </c>
      <c r="L36" s="6">
        <v>108</v>
      </c>
      <c r="M36" s="6">
        <f t="shared" si="5"/>
        <v>54</v>
      </c>
      <c r="N36" s="6">
        <v>89</v>
      </c>
      <c r="O36" s="6">
        <f t="shared" si="4"/>
        <v>44.5</v>
      </c>
      <c r="P36" s="37">
        <v>40.5</v>
      </c>
      <c r="Q36" s="37">
        <f t="shared" si="6"/>
        <v>139</v>
      </c>
      <c r="R36" s="39">
        <v>4</v>
      </c>
      <c r="S36" s="18" t="s">
        <v>186</v>
      </c>
    </row>
    <row r="37" spans="1:19" ht="28.5" customHeight="1">
      <c r="A37" s="18">
        <v>35</v>
      </c>
      <c r="B37" s="6" t="s">
        <v>48</v>
      </c>
      <c r="C37" s="3" t="s">
        <v>49</v>
      </c>
      <c r="D37" s="3" t="s">
        <v>78</v>
      </c>
      <c r="E37" s="3" t="s">
        <v>208</v>
      </c>
      <c r="F37" s="3" t="s">
        <v>343</v>
      </c>
      <c r="G37" s="3" t="s">
        <v>337</v>
      </c>
      <c r="H37" s="3" t="s">
        <v>207</v>
      </c>
      <c r="I37" s="3" t="s">
        <v>341</v>
      </c>
      <c r="J37" s="3">
        <v>41</v>
      </c>
      <c r="K37" s="3">
        <v>50</v>
      </c>
      <c r="L37" s="6">
        <v>91</v>
      </c>
      <c r="M37" s="6">
        <f t="shared" si="5"/>
        <v>45.5</v>
      </c>
      <c r="N37" s="6">
        <v>87.8</v>
      </c>
      <c r="O37" s="6">
        <f t="shared" si="4"/>
        <v>43.9</v>
      </c>
      <c r="P37" s="37">
        <v>41.8</v>
      </c>
      <c r="Q37" s="37">
        <f t="shared" si="6"/>
        <v>131.2</v>
      </c>
      <c r="R37" s="39">
        <v>5</v>
      </c>
      <c r="S37" s="18" t="s">
        <v>186</v>
      </c>
    </row>
    <row r="38" spans="1:19" ht="28.5" customHeight="1">
      <c r="A38" s="18">
        <v>36</v>
      </c>
      <c r="B38" s="6" t="s">
        <v>48</v>
      </c>
      <c r="C38" s="3" t="s">
        <v>84</v>
      </c>
      <c r="D38" s="3" t="s">
        <v>78</v>
      </c>
      <c r="E38" s="3" t="s">
        <v>205</v>
      </c>
      <c r="F38" s="3" t="s">
        <v>336</v>
      </c>
      <c r="G38" s="3" t="s">
        <v>337</v>
      </c>
      <c r="H38" s="3" t="s">
        <v>207</v>
      </c>
      <c r="I38" s="3" t="s">
        <v>338</v>
      </c>
      <c r="J38" s="3">
        <v>36.5</v>
      </c>
      <c r="K38" s="3">
        <v>44.5</v>
      </c>
      <c r="L38" s="6">
        <v>81</v>
      </c>
      <c r="M38" s="6">
        <f t="shared" si="5"/>
        <v>40.5</v>
      </c>
      <c r="N38" s="6">
        <v>88.2</v>
      </c>
      <c r="O38" s="6">
        <f t="shared" si="4"/>
        <v>44.1</v>
      </c>
      <c r="P38" s="37">
        <v>42.8</v>
      </c>
      <c r="Q38" s="37">
        <f t="shared" si="6"/>
        <v>127.39999999999999</v>
      </c>
      <c r="R38" s="39">
        <v>6</v>
      </c>
      <c r="S38" s="18" t="s">
        <v>186</v>
      </c>
    </row>
    <row r="39" spans="1:19" ht="28.5" customHeight="1">
      <c r="A39" s="18">
        <v>37</v>
      </c>
      <c r="B39" s="6" t="s">
        <v>48</v>
      </c>
      <c r="C39" s="3" t="s">
        <v>83</v>
      </c>
      <c r="D39" s="3" t="s">
        <v>78</v>
      </c>
      <c r="E39" s="3" t="s">
        <v>205</v>
      </c>
      <c r="F39" s="3" t="s">
        <v>316</v>
      </c>
      <c r="G39" s="3" t="s">
        <v>4</v>
      </c>
      <c r="H39" s="3"/>
      <c r="I39" s="3"/>
      <c r="J39" s="3">
        <v>40</v>
      </c>
      <c r="K39" s="3">
        <v>41</v>
      </c>
      <c r="L39" s="6">
        <v>81</v>
      </c>
      <c r="M39" s="6">
        <f t="shared" si="5"/>
        <v>40.5</v>
      </c>
      <c r="N39" s="6">
        <v>85.2</v>
      </c>
      <c r="O39" s="6">
        <f t="shared" si="4"/>
        <v>42.6</v>
      </c>
      <c r="P39" s="37">
        <v>42.3</v>
      </c>
      <c r="Q39" s="37">
        <f t="shared" si="6"/>
        <v>125.39999999999999</v>
      </c>
      <c r="R39" s="39">
        <v>7</v>
      </c>
      <c r="S39" s="18"/>
    </row>
    <row r="40" spans="1:19" ht="28.5" customHeight="1">
      <c r="A40" s="18">
        <v>38</v>
      </c>
      <c r="B40" s="6" t="s">
        <v>48</v>
      </c>
      <c r="C40" s="3" t="s">
        <v>82</v>
      </c>
      <c r="D40" s="3" t="s">
        <v>78</v>
      </c>
      <c r="E40" s="3" t="s">
        <v>208</v>
      </c>
      <c r="F40" s="3" t="s">
        <v>60</v>
      </c>
      <c r="G40" s="3" t="s">
        <v>340</v>
      </c>
      <c r="H40" s="3" t="s">
        <v>63</v>
      </c>
      <c r="I40" s="3" t="s">
        <v>1</v>
      </c>
      <c r="J40" s="3">
        <v>40.5</v>
      </c>
      <c r="K40" s="3">
        <v>50</v>
      </c>
      <c r="L40" s="6">
        <v>90.5</v>
      </c>
      <c r="M40" s="6">
        <f t="shared" si="5"/>
        <v>45.25</v>
      </c>
      <c r="N40" s="6">
        <v>87</v>
      </c>
      <c r="O40" s="6">
        <f t="shared" si="4"/>
        <v>43.5</v>
      </c>
      <c r="P40" s="37">
        <v>36.1</v>
      </c>
      <c r="Q40" s="37">
        <f t="shared" si="6"/>
        <v>124.85</v>
      </c>
      <c r="R40" s="39">
        <v>8</v>
      </c>
      <c r="S40" s="18"/>
    </row>
    <row r="41" spans="1:19" ht="28.5" customHeight="1">
      <c r="A41" s="18">
        <v>39</v>
      </c>
      <c r="B41" s="6" t="s">
        <v>48</v>
      </c>
      <c r="C41" s="3" t="s">
        <v>85</v>
      </c>
      <c r="D41" s="3" t="s">
        <v>78</v>
      </c>
      <c r="E41" s="3" t="s">
        <v>208</v>
      </c>
      <c r="F41" s="3" t="s">
        <v>206</v>
      </c>
      <c r="G41" s="3" t="s">
        <v>340</v>
      </c>
      <c r="H41" s="3" t="s">
        <v>207</v>
      </c>
      <c r="I41" s="3" t="s">
        <v>342</v>
      </c>
      <c r="J41" s="3">
        <v>30.5</v>
      </c>
      <c r="K41" s="3">
        <v>44</v>
      </c>
      <c r="L41" s="6">
        <v>74.5</v>
      </c>
      <c r="M41" s="6">
        <f t="shared" si="5"/>
        <v>37.25</v>
      </c>
      <c r="N41" s="6">
        <v>86.4</v>
      </c>
      <c r="O41" s="6">
        <f t="shared" si="4"/>
        <v>43.2</v>
      </c>
      <c r="P41" s="37">
        <v>37</v>
      </c>
      <c r="Q41" s="37">
        <f t="shared" si="6"/>
        <v>117.45</v>
      </c>
      <c r="R41" s="39">
        <v>9</v>
      </c>
      <c r="S41" s="18"/>
    </row>
    <row r="42" spans="1:19" ht="28.5" customHeight="1">
      <c r="A42" s="18">
        <v>40</v>
      </c>
      <c r="B42" s="6" t="s">
        <v>48</v>
      </c>
      <c r="C42" s="3" t="s">
        <v>86</v>
      </c>
      <c r="D42" s="3" t="s">
        <v>87</v>
      </c>
      <c r="E42" s="3" t="s">
        <v>163</v>
      </c>
      <c r="F42" s="3" t="s">
        <v>286</v>
      </c>
      <c r="G42" s="3" t="s">
        <v>281</v>
      </c>
      <c r="H42" s="3" t="s">
        <v>152</v>
      </c>
      <c r="I42" s="3" t="s">
        <v>300</v>
      </c>
      <c r="J42" s="3">
        <v>72</v>
      </c>
      <c r="K42" s="3">
        <v>49</v>
      </c>
      <c r="L42" s="6">
        <v>121</v>
      </c>
      <c r="M42" s="6">
        <f t="shared" si="5"/>
        <v>60.5</v>
      </c>
      <c r="N42" s="6">
        <v>84.2</v>
      </c>
      <c r="O42" s="6">
        <f t="shared" si="4"/>
        <v>42.1</v>
      </c>
      <c r="P42" s="37">
        <v>39.5</v>
      </c>
      <c r="Q42" s="37">
        <f t="shared" si="6"/>
        <v>142.1</v>
      </c>
      <c r="R42" s="39">
        <v>1</v>
      </c>
      <c r="S42" s="18" t="s">
        <v>186</v>
      </c>
    </row>
    <row r="43" spans="1:19" ht="28.5" customHeight="1">
      <c r="A43" s="18">
        <v>41</v>
      </c>
      <c r="B43" s="6" t="s">
        <v>48</v>
      </c>
      <c r="C43" s="3" t="s">
        <v>88</v>
      </c>
      <c r="D43" s="3" t="s">
        <v>87</v>
      </c>
      <c r="E43" s="3" t="s">
        <v>163</v>
      </c>
      <c r="F43" s="3" t="s">
        <v>285</v>
      </c>
      <c r="G43" s="3" t="s">
        <v>287</v>
      </c>
      <c r="H43" s="3" t="s">
        <v>282</v>
      </c>
      <c r="I43" s="3" t="s">
        <v>300</v>
      </c>
      <c r="J43" s="3">
        <v>56</v>
      </c>
      <c r="K43" s="3">
        <v>44</v>
      </c>
      <c r="L43" s="6">
        <v>100</v>
      </c>
      <c r="M43" s="6">
        <f t="shared" si="5"/>
        <v>50</v>
      </c>
      <c r="N43" s="6">
        <v>86.4</v>
      </c>
      <c r="O43" s="6">
        <f t="shared" si="4"/>
        <v>43.2</v>
      </c>
      <c r="P43" s="37">
        <v>47</v>
      </c>
      <c r="Q43" s="37">
        <f t="shared" si="6"/>
        <v>140.2</v>
      </c>
      <c r="R43" s="39">
        <v>2</v>
      </c>
      <c r="S43" s="18" t="s">
        <v>186</v>
      </c>
    </row>
    <row r="44" spans="1:19" ht="28.5" customHeight="1">
      <c r="A44" s="18">
        <v>42</v>
      </c>
      <c r="B44" s="6" t="s">
        <v>48</v>
      </c>
      <c r="C44" s="3" t="s">
        <v>90</v>
      </c>
      <c r="D44" s="3" t="s">
        <v>87</v>
      </c>
      <c r="E44" s="3" t="s">
        <v>163</v>
      </c>
      <c r="F44" s="3" t="s">
        <v>329</v>
      </c>
      <c r="G44" s="3" t="s">
        <v>333</v>
      </c>
      <c r="H44" s="3" t="s">
        <v>207</v>
      </c>
      <c r="I44" s="3" t="s">
        <v>330</v>
      </c>
      <c r="J44" s="3">
        <v>44</v>
      </c>
      <c r="K44" s="3">
        <v>39.5</v>
      </c>
      <c r="L44" s="6">
        <v>83.5</v>
      </c>
      <c r="M44" s="6">
        <f t="shared" si="5"/>
        <v>41.75</v>
      </c>
      <c r="N44" s="6">
        <v>89.6</v>
      </c>
      <c r="O44" s="6">
        <f t="shared" si="4"/>
        <v>44.8</v>
      </c>
      <c r="P44" s="37">
        <v>44.43</v>
      </c>
      <c r="Q44" s="37">
        <f t="shared" si="6"/>
        <v>130.98</v>
      </c>
      <c r="R44" s="39">
        <v>3</v>
      </c>
      <c r="S44" s="18" t="s">
        <v>186</v>
      </c>
    </row>
    <row r="45" spans="1:19" ht="28.5" customHeight="1">
      <c r="A45" s="18">
        <v>43</v>
      </c>
      <c r="B45" s="6" t="s">
        <v>48</v>
      </c>
      <c r="C45" s="3" t="s">
        <v>89</v>
      </c>
      <c r="D45" s="8" t="s">
        <v>87</v>
      </c>
      <c r="E45" s="3" t="s">
        <v>163</v>
      </c>
      <c r="F45" s="8" t="s">
        <v>329</v>
      </c>
      <c r="G45" s="8"/>
      <c r="H45" s="8" t="s">
        <v>207</v>
      </c>
      <c r="I45" s="3" t="s">
        <v>300</v>
      </c>
      <c r="J45" s="8">
        <v>53</v>
      </c>
      <c r="K45" s="8">
        <v>37</v>
      </c>
      <c r="L45" s="17">
        <v>90</v>
      </c>
      <c r="M45" s="6">
        <f t="shared" si="5"/>
        <v>45</v>
      </c>
      <c r="N45" s="17">
        <v>89</v>
      </c>
      <c r="O45" s="6">
        <f t="shared" si="4"/>
        <v>44.5</v>
      </c>
      <c r="P45" s="38">
        <v>40.47</v>
      </c>
      <c r="Q45" s="37">
        <f t="shared" si="6"/>
        <v>129.97</v>
      </c>
      <c r="R45" s="39">
        <v>4</v>
      </c>
      <c r="S45" s="18" t="s">
        <v>186</v>
      </c>
    </row>
    <row r="46" spans="1:19" ht="28.5" customHeight="1">
      <c r="A46" s="18">
        <v>44</v>
      </c>
      <c r="B46" s="6" t="s">
        <v>48</v>
      </c>
      <c r="C46" s="3" t="s">
        <v>91</v>
      </c>
      <c r="D46" s="3" t="s">
        <v>87</v>
      </c>
      <c r="E46" s="3" t="s">
        <v>205</v>
      </c>
      <c r="F46" s="3" t="s">
        <v>191</v>
      </c>
      <c r="G46" s="3"/>
      <c r="H46" s="3" t="s">
        <v>207</v>
      </c>
      <c r="I46" s="3" t="s">
        <v>330</v>
      </c>
      <c r="J46" s="3">
        <v>40</v>
      </c>
      <c r="K46" s="3">
        <v>43.5</v>
      </c>
      <c r="L46" s="6">
        <v>83.5</v>
      </c>
      <c r="M46" s="6">
        <f t="shared" si="5"/>
        <v>41.75</v>
      </c>
      <c r="N46" s="6">
        <v>89.5</v>
      </c>
      <c r="O46" s="6">
        <f t="shared" si="4"/>
        <v>44.75</v>
      </c>
      <c r="P46" s="37">
        <v>39.39</v>
      </c>
      <c r="Q46" s="37">
        <f t="shared" si="6"/>
        <v>125.89</v>
      </c>
      <c r="R46" s="39">
        <v>5</v>
      </c>
      <c r="S46" s="18" t="s">
        <v>186</v>
      </c>
    </row>
    <row r="47" spans="1:19" ht="28.5" customHeight="1">
      <c r="A47" s="18">
        <v>45</v>
      </c>
      <c r="B47" s="6" t="s">
        <v>48</v>
      </c>
      <c r="C47" s="3" t="s">
        <v>92</v>
      </c>
      <c r="D47" s="3" t="s">
        <v>87</v>
      </c>
      <c r="E47" s="3" t="s">
        <v>163</v>
      </c>
      <c r="F47" s="3" t="s">
        <v>191</v>
      </c>
      <c r="G47" s="3" t="s">
        <v>310</v>
      </c>
      <c r="H47" s="3" t="s">
        <v>152</v>
      </c>
      <c r="I47" s="3" t="s">
        <v>300</v>
      </c>
      <c r="J47" s="3">
        <v>31.5</v>
      </c>
      <c r="K47" s="3">
        <v>44.5</v>
      </c>
      <c r="L47" s="6">
        <v>76</v>
      </c>
      <c r="M47" s="6">
        <f t="shared" si="5"/>
        <v>38</v>
      </c>
      <c r="N47" s="6">
        <v>86.6</v>
      </c>
      <c r="O47" s="6">
        <f t="shared" si="4"/>
        <v>43.3</v>
      </c>
      <c r="P47" s="37">
        <v>35.64</v>
      </c>
      <c r="Q47" s="37">
        <f t="shared" si="6"/>
        <v>116.94</v>
      </c>
      <c r="R47" s="39">
        <v>6</v>
      </c>
      <c r="S47" s="18" t="s">
        <v>186</v>
      </c>
    </row>
    <row r="48" spans="1:19" ht="28.5" customHeight="1">
      <c r="A48" s="18">
        <v>46</v>
      </c>
      <c r="B48" s="6" t="s">
        <v>48</v>
      </c>
      <c r="C48" s="3" t="s">
        <v>93</v>
      </c>
      <c r="D48" s="3" t="s">
        <v>87</v>
      </c>
      <c r="E48" s="3" t="s">
        <v>205</v>
      </c>
      <c r="F48" s="3" t="s">
        <v>331</v>
      </c>
      <c r="G48" s="3" t="s">
        <v>332</v>
      </c>
      <c r="H48" s="3" t="s">
        <v>207</v>
      </c>
      <c r="I48" s="3" t="s">
        <v>300</v>
      </c>
      <c r="J48" s="3">
        <v>39.5</v>
      </c>
      <c r="K48" s="3">
        <v>32</v>
      </c>
      <c r="L48" s="6">
        <v>71.5</v>
      </c>
      <c r="M48" s="6">
        <f t="shared" si="5"/>
        <v>35.75</v>
      </c>
      <c r="N48" s="6">
        <v>83.2</v>
      </c>
      <c r="O48" s="6">
        <f t="shared" si="4"/>
        <v>41.6</v>
      </c>
      <c r="P48" s="37">
        <v>39.12</v>
      </c>
      <c r="Q48" s="37">
        <f t="shared" si="6"/>
        <v>116.47</v>
      </c>
      <c r="R48" s="39">
        <v>7</v>
      </c>
      <c r="S48" s="18" t="s">
        <v>186</v>
      </c>
    </row>
    <row r="49" spans="1:19" ht="28.5" customHeight="1">
      <c r="A49" s="18">
        <v>47</v>
      </c>
      <c r="B49" s="6" t="s">
        <v>48</v>
      </c>
      <c r="C49" s="3" t="s">
        <v>94</v>
      </c>
      <c r="D49" s="3" t="s">
        <v>87</v>
      </c>
      <c r="E49" s="3" t="s">
        <v>163</v>
      </c>
      <c r="F49" s="3" t="s">
        <v>156</v>
      </c>
      <c r="G49" s="3" t="s">
        <v>310</v>
      </c>
      <c r="H49" s="3" t="s">
        <v>152</v>
      </c>
      <c r="I49" s="3" t="s">
        <v>300</v>
      </c>
      <c r="J49" s="3">
        <v>37</v>
      </c>
      <c r="K49" s="3">
        <v>29</v>
      </c>
      <c r="L49" s="6">
        <v>66</v>
      </c>
      <c r="M49" s="6">
        <f t="shared" si="5"/>
        <v>33</v>
      </c>
      <c r="N49" s="6">
        <v>82.2</v>
      </c>
      <c r="O49" s="6">
        <f t="shared" si="4"/>
        <v>41.1</v>
      </c>
      <c r="P49" s="37">
        <v>36.72</v>
      </c>
      <c r="Q49" s="37">
        <f t="shared" si="6"/>
        <v>110.82</v>
      </c>
      <c r="R49" s="39">
        <v>8</v>
      </c>
      <c r="S49" s="18"/>
    </row>
    <row r="50" spans="1:19" ht="28.5" customHeight="1">
      <c r="A50" s="18">
        <v>48</v>
      </c>
      <c r="B50" s="6" t="s">
        <v>48</v>
      </c>
      <c r="C50" s="6" t="s">
        <v>95</v>
      </c>
      <c r="D50" s="6" t="s">
        <v>87</v>
      </c>
      <c r="E50" s="6" t="s">
        <v>163</v>
      </c>
      <c r="F50" s="6" t="s">
        <v>285</v>
      </c>
      <c r="G50" s="6" t="s">
        <v>334</v>
      </c>
      <c r="H50" s="6" t="s">
        <v>63</v>
      </c>
      <c r="I50" s="6" t="s">
        <v>335</v>
      </c>
      <c r="J50" s="6">
        <v>23.5</v>
      </c>
      <c r="K50" s="6">
        <v>30.5</v>
      </c>
      <c r="L50" s="6">
        <v>54</v>
      </c>
      <c r="M50" s="6">
        <f t="shared" si="5"/>
        <v>27</v>
      </c>
      <c r="N50" s="6">
        <v>85.44</v>
      </c>
      <c r="O50" s="6">
        <f t="shared" si="4"/>
        <v>42.72</v>
      </c>
      <c r="P50" s="37">
        <v>29.66</v>
      </c>
      <c r="Q50" s="37">
        <f t="shared" si="6"/>
        <v>99.38</v>
      </c>
      <c r="R50" s="39">
        <v>9</v>
      </c>
      <c r="S50" s="18"/>
    </row>
    <row r="51" spans="1:19" ht="28.5" customHeight="1">
      <c r="A51" s="18">
        <v>49</v>
      </c>
      <c r="B51" s="6" t="s">
        <v>48</v>
      </c>
      <c r="C51" s="6" t="s">
        <v>75</v>
      </c>
      <c r="D51" s="6" t="s">
        <v>74</v>
      </c>
      <c r="E51" s="6" t="s">
        <v>150</v>
      </c>
      <c r="F51" s="6" t="s">
        <v>288</v>
      </c>
      <c r="G51" s="6"/>
      <c r="H51" s="6" t="s">
        <v>152</v>
      </c>
      <c r="I51" s="6" t="s">
        <v>229</v>
      </c>
      <c r="J51" s="6">
        <v>40</v>
      </c>
      <c r="K51" s="6">
        <v>29</v>
      </c>
      <c r="L51" s="6">
        <v>69</v>
      </c>
      <c r="M51" s="6">
        <f t="shared" si="5"/>
        <v>34.5</v>
      </c>
      <c r="N51" s="6">
        <v>92.7</v>
      </c>
      <c r="O51" s="6">
        <f t="shared" si="4"/>
        <v>46.35</v>
      </c>
      <c r="P51" s="37">
        <v>41.17</v>
      </c>
      <c r="Q51" s="37">
        <f t="shared" si="6"/>
        <v>122.02</v>
      </c>
      <c r="R51" s="39">
        <v>1</v>
      </c>
      <c r="S51" s="18" t="s">
        <v>186</v>
      </c>
    </row>
    <row r="52" spans="1:19" ht="28.5" customHeight="1">
      <c r="A52" s="18">
        <v>50</v>
      </c>
      <c r="B52" s="6" t="s">
        <v>48</v>
      </c>
      <c r="C52" s="6" t="s">
        <v>73</v>
      </c>
      <c r="D52" s="6" t="s">
        <v>74</v>
      </c>
      <c r="E52" s="6" t="s">
        <v>208</v>
      </c>
      <c r="F52" s="6" t="s">
        <v>5</v>
      </c>
      <c r="G52" s="6" t="s">
        <v>6</v>
      </c>
      <c r="H52" s="6" t="s">
        <v>207</v>
      </c>
      <c r="I52" s="6" t="s">
        <v>7</v>
      </c>
      <c r="J52" s="6">
        <v>42</v>
      </c>
      <c r="K52" s="6">
        <v>31</v>
      </c>
      <c r="L52" s="6">
        <v>73</v>
      </c>
      <c r="M52" s="6">
        <f t="shared" si="5"/>
        <v>36.5</v>
      </c>
      <c r="N52" s="6">
        <v>85.4</v>
      </c>
      <c r="O52" s="6">
        <f t="shared" si="4"/>
        <v>42.7</v>
      </c>
      <c r="P52" s="37">
        <v>40.17</v>
      </c>
      <c r="Q52" s="37">
        <f t="shared" si="6"/>
        <v>119.37</v>
      </c>
      <c r="R52" s="39">
        <v>2</v>
      </c>
      <c r="S52" s="18" t="s">
        <v>186</v>
      </c>
    </row>
    <row r="53" spans="1:19" ht="28.5" customHeight="1">
      <c r="A53" s="18">
        <v>51</v>
      </c>
      <c r="B53" s="6" t="s">
        <v>48</v>
      </c>
      <c r="C53" s="6" t="s">
        <v>76</v>
      </c>
      <c r="D53" s="6" t="s">
        <v>74</v>
      </c>
      <c r="E53" s="6" t="s">
        <v>163</v>
      </c>
      <c r="F53" s="6" t="s">
        <v>285</v>
      </c>
      <c r="G53" s="6" t="s">
        <v>74</v>
      </c>
      <c r="H53" s="6" t="s">
        <v>282</v>
      </c>
      <c r="I53" s="6" t="s">
        <v>289</v>
      </c>
      <c r="J53" s="6">
        <v>33.5</v>
      </c>
      <c r="K53" s="6">
        <v>29.5</v>
      </c>
      <c r="L53" s="6">
        <v>63</v>
      </c>
      <c r="M53" s="6">
        <f t="shared" si="5"/>
        <v>31.5</v>
      </c>
      <c r="N53" s="6">
        <v>82.8</v>
      </c>
      <c r="O53" s="6">
        <f t="shared" si="4"/>
        <v>41.4</v>
      </c>
      <c r="P53" s="37">
        <v>43.08</v>
      </c>
      <c r="Q53" s="37">
        <f t="shared" si="6"/>
        <v>115.98</v>
      </c>
      <c r="R53" s="39">
        <v>3</v>
      </c>
      <c r="S53" s="18"/>
    </row>
    <row r="54" spans="1:19" ht="31.5" customHeight="1">
      <c r="A54" s="18">
        <v>52</v>
      </c>
      <c r="B54" s="6" t="s">
        <v>48</v>
      </c>
      <c r="C54" s="6" t="s">
        <v>112</v>
      </c>
      <c r="D54" s="6" t="s">
        <v>113</v>
      </c>
      <c r="E54" s="6" t="s">
        <v>208</v>
      </c>
      <c r="F54" s="5" t="s">
        <v>20</v>
      </c>
      <c r="G54" s="5" t="s">
        <v>21</v>
      </c>
      <c r="H54" s="6" t="s">
        <v>207</v>
      </c>
      <c r="I54" s="5" t="s">
        <v>103</v>
      </c>
      <c r="J54" s="6">
        <v>38.5</v>
      </c>
      <c r="K54" s="6">
        <v>60</v>
      </c>
      <c r="L54" s="6">
        <v>98.5</v>
      </c>
      <c r="M54" s="6">
        <f t="shared" si="5"/>
        <v>49.25</v>
      </c>
      <c r="N54" s="6">
        <v>86.2</v>
      </c>
      <c r="O54" s="6">
        <f t="shared" si="4"/>
        <v>43.1</v>
      </c>
      <c r="P54" s="37">
        <v>43.835</v>
      </c>
      <c r="Q54" s="37">
        <f t="shared" si="6"/>
        <v>136.185</v>
      </c>
      <c r="R54" s="39">
        <v>1</v>
      </c>
      <c r="S54" s="18" t="s">
        <v>186</v>
      </c>
    </row>
    <row r="55" spans="1:19" ht="33" customHeight="1">
      <c r="A55" s="18">
        <v>53</v>
      </c>
      <c r="B55" s="6" t="s">
        <v>48</v>
      </c>
      <c r="C55" s="6" t="s">
        <v>114</v>
      </c>
      <c r="D55" s="6" t="s">
        <v>113</v>
      </c>
      <c r="E55" s="6" t="s">
        <v>208</v>
      </c>
      <c r="F55" s="12" t="s">
        <v>16</v>
      </c>
      <c r="G55" s="5" t="s">
        <v>21</v>
      </c>
      <c r="H55" s="6" t="s">
        <v>207</v>
      </c>
      <c r="I55" s="5" t="s">
        <v>103</v>
      </c>
      <c r="J55" s="6">
        <v>35.5</v>
      </c>
      <c r="K55" s="6">
        <v>38</v>
      </c>
      <c r="L55" s="6">
        <v>73.5</v>
      </c>
      <c r="M55" s="6">
        <f t="shared" si="5"/>
        <v>36.75</v>
      </c>
      <c r="N55" s="6">
        <v>0</v>
      </c>
      <c r="O55" s="6">
        <v>0</v>
      </c>
      <c r="P55" s="37">
        <v>40.84</v>
      </c>
      <c r="Q55" s="37">
        <f t="shared" si="6"/>
        <v>77.59</v>
      </c>
      <c r="R55" s="39"/>
      <c r="S55" s="18"/>
    </row>
    <row r="56" spans="1:19" ht="30.75" customHeight="1">
      <c r="A56" s="18">
        <v>54</v>
      </c>
      <c r="B56" s="6" t="s">
        <v>48</v>
      </c>
      <c r="C56" s="6" t="s">
        <v>108</v>
      </c>
      <c r="D56" s="6" t="s">
        <v>107</v>
      </c>
      <c r="E56" s="6" t="s">
        <v>208</v>
      </c>
      <c r="F56" s="5" t="s">
        <v>22</v>
      </c>
      <c r="G56" s="5"/>
      <c r="H56" s="6" t="s">
        <v>63</v>
      </c>
      <c r="I56" s="5" t="s">
        <v>23</v>
      </c>
      <c r="J56" s="6">
        <v>45.5</v>
      </c>
      <c r="K56" s="6">
        <v>25.5</v>
      </c>
      <c r="L56" s="6">
        <v>71</v>
      </c>
      <c r="M56" s="6">
        <f t="shared" si="5"/>
        <v>35.5</v>
      </c>
      <c r="N56" s="6">
        <v>89</v>
      </c>
      <c r="O56" s="6">
        <f>N56/2</f>
        <v>44.5</v>
      </c>
      <c r="P56" s="37">
        <v>48</v>
      </c>
      <c r="Q56" s="37">
        <f t="shared" si="6"/>
        <v>128</v>
      </c>
      <c r="R56" s="39">
        <v>1</v>
      </c>
      <c r="S56" s="18" t="s">
        <v>186</v>
      </c>
    </row>
    <row r="57" spans="1:19" ht="27" customHeight="1">
      <c r="A57" s="18">
        <v>55</v>
      </c>
      <c r="B57" s="6" t="s">
        <v>48</v>
      </c>
      <c r="C57" s="6" t="s">
        <v>100</v>
      </c>
      <c r="D57" s="6" t="s">
        <v>101</v>
      </c>
      <c r="E57" s="6" t="s">
        <v>208</v>
      </c>
      <c r="F57" s="12" t="s">
        <v>16</v>
      </c>
      <c r="G57" s="5" t="s">
        <v>25</v>
      </c>
      <c r="H57" s="6" t="s">
        <v>207</v>
      </c>
      <c r="I57" s="5" t="s">
        <v>25</v>
      </c>
      <c r="J57" s="6">
        <v>76.5</v>
      </c>
      <c r="K57" s="6">
        <v>60.5</v>
      </c>
      <c r="L57" s="6">
        <v>137</v>
      </c>
      <c r="M57" s="6">
        <f t="shared" si="5"/>
        <v>68.5</v>
      </c>
      <c r="N57" s="6">
        <v>90.6</v>
      </c>
      <c r="O57" s="6">
        <f>N57/2</f>
        <v>45.3</v>
      </c>
      <c r="P57" s="37">
        <v>43.5</v>
      </c>
      <c r="Q57" s="37">
        <f t="shared" si="6"/>
        <v>157.3</v>
      </c>
      <c r="R57" s="39">
        <v>1</v>
      </c>
      <c r="S57" s="18" t="s">
        <v>186</v>
      </c>
    </row>
    <row r="58" spans="1:19" ht="27" customHeight="1">
      <c r="A58" s="18">
        <v>56</v>
      </c>
      <c r="B58" s="6" t="s">
        <v>48</v>
      </c>
      <c r="C58" s="6" t="s">
        <v>102</v>
      </c>
      <c r="D58" s="6" t="s">
        <v>101</v>
      </c>
      <c r="E58" s="6" t="s">
        <v>208</v>
      </c>
      <c r="F58" s="5" t="s">
        <v>24</v>
      </c>
      <c r="G58" s="5" t="s">
        <v>61</v>
      </c>
      <c r="H58" s="6" t="s">
        <v>207</v>
      </c>
      <c r="I58" s="5" t="s">
        <v>200</v>
      </c>
      <c r="J58" s="6">
        <v>58</v>
      </c>
      <c r="K58" s="6">
        <v>52</v>
      </c>
      <c r="L58" s="6">
        <v>110</v>
      </c>
      <c r="M58" s="6">
        <f t="shared" si="5"/>
        <v>55</v>
      </c>
      <c r="N58" s="6">
        <v>87</v>
      </c>
      <c r="O58" s="6">
        <f>N58/2</f>
        <v>43.5</v>
      </c>
      <c r="P58" s="37">
        <v>41.92</v>
      </c>
      <c r="Q58" s="37">
        <f t="shared" si="6"/>
        <v>140.42000000000002</v>
      </c>
      <c r="R58" s="39"/>
      <c r="S58" s="18"/>
    </row>
    <row r="59" spans="1:19" ht="28.5" customHeight="1">
      <c r="A59" s="18">
        <v>57</v>
      </c>
      <c r="B59" s="6" t="s">
        <v>48</v>
      </c>
      <c r="C59" s="6" t="s">
        <v>72</v>
      </c>
      <c r="D59" s="6" t="s">
        <v>101</v>
      </c>
      <c r="E59" s="6"/>
      <c r="F59" s="6"/>
      <c r="G59" s="6"/>
      <c r="H59" s="6"/>
      <c r="I59" s="6"/>
      <c r="J59" s="6">
        <v>37.5</v>
      </c>
      <c r="K59" s="6">
        <v>31</v>
      </c>
      <c r="L59" s="6">
        <v>68.5</v>
      </c>
      <c r="M59" s="6">
        <f t="shared" si="5"/>
        <v>34.25</v>
      </c>
      <c r="N59" s="6" t="s">
        <v>71</v>
      </c>
      <c r="O59" s="6" t="e">
        <f>N59/2</f>
        <v>#VALUE!</v>
      </c>
      <c r="P59" s="37"/>
      <c r="Q59" s="37" t="e">
        <f t="shared" si="6"/>
        <v>#VALUE!</v>
      </c>
      <c r="R59" s="39"/>
      <c r="S59" s="18"/>
    </row>
    <row r="60" spans="1:19" ht="33" customHeight="1">
      <c r="A60" s="18">
        <v>58</v>
      </c>
      <c r="B60" s="6" t="s">
        <v>48</v>
      </c>
      <c r="C60" s="6" t="s">
        <v>116</v>
      </c>
      <c r="D60" s="6" t="s">
        <v>115</v>
      </c>
      <c r="E60" s="6" t="s">
        <v>205</v>
      </c>
      <c r="F60" s="5" t="s">
        <v>18</v>
      </c>
      <c r="G60" s="5"/>
      <c r="H60" s="6" t="s">
        <v>62</v>
      </c>
      <c r="I60" s="5" t="s">
        <v>19</v>
      </c>
      <c r="J60" s="6">
        <v>30.5</v>
      </c>
      <c r="K60" s="6">
        <v>40.5</v>
      </c>
      <c r="L60" s="6">
        <v>71</v>
      </c>
      <c r="M60" s="6">
        <f t="shared" si="5"/>
        <v>35.5</v>
      </c>
      <c r="N60" s="6" t="s">
        <v>314</v>
      </c>
      <c r="O60" s="6" t="e">
        <f>N60/2</f>
        <v>#VALUE!</v>
      </c>
      <c r="P60" s="37">
        <v>0</v>
      </c>
      <c r="Q60" s="37" t="e">
        <f t="shared" si="6"/>
        <v>#VALUE!</v>
      </c>
      <c r="R60" s="39"/>
      <c r="S60" s="18"/>
    </row>
  </sheetData>
  <mergeCells count="1"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2018-07-11T12:11:24Z</cp:lastPrinted>
  <dcterms:created xsi:type="dcterms:W3CDTF">2018-07-08T04:14:35Z</dcterms:created>
  <dcterms:modified xsi:type="dcterms:W3CDTF">2018-07-11T15:12:46Z</dcterms:modified>
  <cp:category/>
  <cp:version/>
  <cp:contentType/>
  <cp:contentStatus/>
</cp:coreProperties>
</file>