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48" firstSheet="1" activeTab="1"/>
  </bookViews>
  <sheets>
    <sheet name="小学语文" sheetId="1" r:id="rId1"/>
    <sheet name="小学数学" sheetId="2" r:id="rId2"/>
    <sheet name="小学英语" sheetId="3" r:id="rId3"/>
    <sheet name="初中语文" sheetId="4" r:id="rId4"/>
    <sheet name="初中数学" sheetId="5" r:id="rId5"/>
    <sheet name="初中英语" sheetId="6" r:id="rId6"/>
    <sheet name="小学音乐" sheetId="7" r:id="rId7"/>
    <sheet name="小学综合实践(信息技术)" sheetId="8" r:id="rId8"/>
    <sheet name="小学科学" sheetId="9" r:id="rId9"/>
    <sheet name="小学美术" sheetId="10" r:id="rId10"/>
    <sheet name="小学体育" sheetId="11" r:id="rId11"/>
  </sheets>
  <definedNames>
    <definedName name="_xlnm.Print_Titles" localSheetId="9">'小学美术'!$2:$2</definedName>
    <definedName name="_xlnm.Print_Titles" localSheetId="1">'小学数学'!$2:$2</definedName>
    <definedName name="_xlnm.Print_Titles" localSheetId="10">'小学体育'!$2:$2</definedName>
    <definedName name="_xlnm.Print_Titles" localSheetId="2">'小学英语'!$2:$2</definedName>
    <definedName name="_xlnm.Print_Titles" localSheetId="0">'小学语文'!$2:$2</definedName>
  </definedNames>
  <calcPr fullCalcOnLoad="1"/>
</workbook>
</file>

<file path=xl/sharedStrings.xml><?xml version="1.0" encoding="utf-8"?>
<sst xmlns="http://schemas.openxmlformats.org/spreadsheetml/2006/main" count="1337" uniqueCount="679">
  <si>
    <t>姓名</t>
  </si>
  <si>
    <t>准考证号</t>
  </si>
  <si>
    <t>综合知识成绩</t>
  </si>
  <si>
    <t>学科专业成绩</t>
  </si>
  <si>
    <t>笔试总分</t>
  </si>
  <si>
    <t>笔试折合成绩</t>
  </si>
  <si>
    <t>面试成绩</t>
  </si>
  <si>
    <t>修正系数</t>
  </si>
  <si>
    <t>面试修正成绩</t>
  </si>
  <si>
    <t>面试折合成绩</t>
  </si>
  <si>
    <t>最后总成绩</t>
  </si>
  <si>
    <t>排名</t>
  </si>
  <si>
    <t>备注</t>
  </si>
  <si>
    <t>小学语文</t>
  </si>
  <si>
    <t>小学体育</t>
  </si>
  <si>
    <t>组别</t>
  </si>
  <si>
    <t>小学数学</t>
  </si>
  <si>
    <t>吉水县2017年中小学教师招聘考试成绩</t>
  </si>
  <si>
    <t>肖薇</t>
  </si>
  <si>
    <t>赵路平</t>
  </si>
  <si>
    <t>胡文娟</t>
  </si>
  <si>
    <t>肖美美</t>
  </si>
  <si>
    <t>周双</t>
  </si>
  <si>
    <t>胡希</t>
  </si>
  <si>
    <t>刘艳</t>
  </si>
  <si>
    <t>刘香红</t>
  </si>
  <si>
    <t>张金敏</t>
  </si>
  <si>
    <t>廖萍</t>
  </si>
  <si>
    <t>彭丹</t>
  </si>
  <si>
    <t>邓娟娟</t>
  </si>
  <si>
    <t>肖鑫</t>
  </si>
  <si>
    <t>李安梅</t>
  </si>
  <si>
    <t>谢荣芳</t>
  </si>
  <si>
    <t>吴丹丹</t>
  </si>
  <si>
    <t>程霞</t>
  </si>
  <si>
    <t>王芊芊</t>
  </si>
  <si>
    <t>汤珍萍</t>
  </si>
  <si>
    <t>何斐</t>
  </si>
  <si>
    <t>曹丽丽</t>
  </si>
  <si>
    <t>王雪娇</t>
  </si>
  <si>
    <t>蔡云舒</t>
  </si>
  <si>
    <t>肖莹莹</t>
  </si>
  <si>
    <t>周智群</t>
  </si>
  <si>
    <t>周桂花</t>
  </si>
  <si>
    <t>聂力</t>
  </si>
  <si>
    <t>范仁妹</t>
  </si>
  <si>
    <t>陈亚文</t>
  </si>
  <si>
    <t>胡爱琴</t>
  </si>
  <si>
    <t>邹文龙</t>
  </si>
  <si>
    <t>罗魏博</t>
  </si>
  <si>
    <t>陈慧竹</t>
  </si>
  <si>
    <t>邱前旺</t>
  </si>
  <si>
    <t>叶佳妹</t>
  </si>
  <si>
    <t>周梦羚</t>
  </si>
  <si>
    <t>肖星</t>
  </si>
  <si>
    <t>罗建平</t>
  </si>
  <si>
    <t>肖园园</t>
  </si>
  <si>
    <t>谢婷</t>
  </si>
  <si>
    <t>王苏玲</t>
  </si>
  <si>
    <t>刘萍</t>
  </si>
  <si>
    <t>欧阳灵宁</t>
  </si>
  <si>
    <t>尹文龙</t>
  </si>
  <si>
    <t>樊玉红</t>
  </si>
  <si>
    <t>郭鹏</t>
  </si>
  <si>
    <t>张保身</t>
  </si>
  <si>
    <t>黄招秀</t>
  </si>
  <si>
    <t>许思青</t>
  </si>
  <si>
    <t>邓真华</t>
  </si>
  <si>
    <t>李婵娟</t>
  </si>
  <si>
    <t>潘维煌</t>
  </si>
  <si>
    <t>胡贵贵</t>
  </si>
  <si>
    <t>孙凯</t>
  </si>
  <si>
    <t>肖莹</t>
  </si>
  <si>
    <t>邓琴琴</t>
  </si>
  <si>
    <t>徐秀梅</t>
  </si>
  <si>
    <t>叶小芳</t>
  </si>
  <si>
    <t>徐茜</t>
  </si>
  <si>
    <t>姚玉星</t>
  </si>
  <si>
    <t>李娟</t>
  </si>
  <si>
    <t>郑旻玥</t>
  </si>
  <si>
    <t>李华英</t>
  </si>
  <si>
    <t>刘劭逢</t>
  </si>
  <si>
    <t>贺峰梅</t>
  </si>
  <si>
    <t>136241606503</t>
  </si>
  <si>
    <t>82</t>
  </si>
  <si>
    <t>61.5</t>
  </si>
  <si>
    <t>143.5</t>
  </si>
  <si>
    <t>136241607525</t>
  </si>
  <si>
    <t>85</t>
  </si>
  <si>
    <t>58</t>
  </si>
  <si>
    <t>143</t>
  </si>
  <si>
    <t>136241605928</t>
  </si>
  <si>
    <t>78</t>
  </si>
  <si>
    <t>61</t>
  </si>
  <si>
    <t>139</t>
  </si>
  <si>
    <t>136241607111</t>
  </si>
  <si>
    <t>136241607505</t>
  </si>
  <si>
    <t>56.5</t>
  </si>
  <si>
    <t>134.5</t>
  </si>
  <si>
    <t>136241606815</t>
  </si>
  <si>
    <t>77</t>
  </si>
  <si>
    <t>57</t>
  </si>
  <si>
    <t>134</t>
  </si>
  <si>
    <t>136241607522</t>
  </si>
  <si>
    <t>55.5</t>
  </si>
  <si>
    <t>133.5</t>
  </si>
  <si>
    <t>136241606319</t>
  </si>
  <si>
    <t>68.5</t>
  </si>
  <si>
    <t>60.5</t>
  </si>
  <si>
    <t>129</t>
  </si>
  <si>
    <t>136241607417</t>
  </si>
  <si>
    <t>69.5</t>
  </si>
  <si>
    <t>59.5</t>
  </si>
  <si>
    <t>136241607025</t>
  </si>
  <si>
    <t>74.5</t>
  </si>
  <si>
    <t>51.5</t>
  </si>
  <si>
    <t>126</t>
  </si>
  <si>
    <t>62</t>
  </si>
  <si>
    <t>136241606826</t>
  </si>
  <si>
    <t>63.5</t>
  </si>
  <si>
    <t>59</t>
  </si>
  <si>
    <t>122.5</t>
  </si>
  <si>
    <t>136241607716</t>
  </si>
  <si>
    <t>60</t>
  </si>
  <si>
    <t>121.5</t>
  </si>
  <si>
    <t>136241607709</t>
  </si>
  <si>
    <t>54</t>
  </si>
  <si>
    <t>67</t>
  </si>
  <si>
    <t>121</t>
  </si>
  <si>
    <t>136241606911</t>
  </si>
  <si>
    <t>69</t>
  </si>
  <si>
    <t>52</t>
  </si>
  <si>
    <t>136241606622</t>
  </si>
  <si>
    <t>75</t>
  </si>
  <si>
    <t>44</t>
  </si>
  <si>
    <t>119</t>
  </si>
  <si>
    <t>136241606206</t>
  </si>
  <si>
    <t>54.5</t>
  </si>
  <si>
    <t>64</t>
  </si>
  <si>
    <t>118.5</t>
  </si>
  <si>
    <t>136241607022</t>
  </si>
  <si>
    <t>118</t>
  </si>
  <si>
    <t>53.5</t>
  </si>
  <si>
    <t>136241607605</t>
  </si>
  <si>
    <t>55</t>
  </si>
  <si>
    <t>117</t>
  </si>
  <si>
    <t>136241606821</t>
  </si>
  <si>
    <t>71.5</t>
  </si>
  <si>
    <t>115.5</t>
  </si>
  <si>
    <t>136241607128</t>
  </si>
  <si>
    <t>114</t>
  </si>
  <si>
    <t>136241605823</t>
  </si>
  <si>
    <t>64.5</t>
  </si>
  <si>
    <t>49.5</t>
  </si>
  <si>
    <t>136241606022</t>
  </si>
  <si>
    <t>63</t>
  </si>
  <si>
    <t>50</t>
  </si>
  <si>
    <t>113</t>
  </si>
  <si>
    <t>136241606008</t>
  </si>
  <si>
    <t>56</t>
  </si>
  <si>
    <t>136241607113</t>
  </si>
  <si>
    <t>66.5</t>
  </si>
  <si>
    <t>46</t>
  </si>
  <si>
    <t>112.5</t>
  </si>
  <si>
    <t>136241606116</t>
  </si>
  <si>
    <t>76.5</t>
  </si>
  <si>
    <t>35.5</t>
  </si>
  <si>
    <t>112</t>
  </si>
  <si>
    <t>136241607220</t>
  </si>
  <si>
    <t>57.5</t>
  </si>
  <si>
    <t>111.5</t>
  </si>
  <si>
    <t>136241607702</t>
  </si>
  <si>
    <t>66</t>
  </si>
  <si>
    <t>45.5</t>
  </si>
  <si>
    <t>136241607002</t>
  </si>
  <si>
    <t>47</t>
  </si>
  <si>
    <t>111</t>
  </si>
  <si>
    <t>136241607608</t>
  </si>
  <si>
    <t>50.5</t>
  </si>
  <si>
    <t>109.5</t>
  </si>
  <si>
    <t>136241607510</t>
  </si>
  <si>
    <t>136241607403</t>
  </si>
  <si>
    <t>52.5</t>
  </si>
  <si>
    <t>109</t>
  </si>
  <si>
    <t>136241606325</t>
  </si>
  <si>
    <t>48.5</t>
  </si>
  <si>
    <t>108.5</t>
  </si>
  <si>
    <t>136241606003</t>
  </si>
  <si>
    <t>108</t>
  </si>
  <si>
    <t>136241606528</t>
  </si>
  <si>
    <t>107.5</t>
  </si>
  <si>
    <t>136241607024</t>
  </si>
  <si>
    <t>107</t>
  </si>
  <si>
    <t>136241607130</t>
  </si>
  <si>
    <t>42.5</t>
  </si>
  <si>
    <t>106</t>
  </si>
  <si>
    <t>136241606224</t>
  </si>
  <si>
    <t>51</t>
  </si>
  <si>
    <t>136241606015</t>
  </si>
  <si>
    <t>136241607005</t>
  </si>
  <si>
    <t>105.5</t>
  </si>
  <si>
    <t>136241606423</t>
  </si>
  <si>
    <t>53</t>
  </si>
  <si>
    <t>136241606205</t>
  </si>
  <si>
    <t>43.5</t>
  </si>
  <si>
    <t>136241606626</t>
  </si>
  <si>
    <t>136241606119</t>
  </si>
  <si>
    <t>136241607404</t>
  </si>
  <si>
    <t>103</t>
  </si>
  <si>
    <t>102</t>
  </si>
  <si>
    <t>136241607314</t>
  </si>
  <si>
    <t>136241605908</t>
  </si>
  <si>
    <t>45</t>
  </si>
  <si>
    <t>101</t>
  </si>
  <si>
    <t>136241607530</t>
  </si>
  <si>
    <t>58.5</t>
  </si>
  <si>
    <t>136241607310</t>
  </si>
  <si>
    <t>48</t>
  </si>
  <si>
    <t>136241607326</t>
  </si>
  <si>
    <t>41</t>
  </si>
  <si>
    <t>100</t>
  </si>
  <si>
    <t>136241606808</t>
  </si>
  <si>
    <t>136241606824</t>
  </si>
  <si>
    <t>46.5</t>
  </si>
  <si>
    <t>99</t>
  </si>
  <si>
    <t>136241607109</t>
  </si>
  <si>
    <t>136241606017</t>
  </si>
  <si>
    <t>97</t>
  </si>
  <si>
    <t>136241606511</t>
  </si>
  <si>
    <t>37.5</t>
  </si>
  <si>
    <t>95</t>
  </si>
  <si>
    <t>136241606627</t>
  </si>
  <si>
    <t>136241607712</t>
  </si>
  <si>
    <t>39</t>
  </si>
  <si>
    <t>94.5</t>
  </si>
  <si>
    <t>136241606913</t>
  </si>
  <si>
    <t>136241606814</t>
  </si>
  <si>
    <t>32</t>
  </si>
  <si>
    <t>93</t>
  </si>
  <si>
    <t>136241605821</t>
  </si>
  <si>
    <t>44.5</t>
  </si>
  <si>
    <t>47.5</t>
  </si>
  <si>
    <t>92</t>
  </si>
  <si>
    <t>136241605925</t>
  </si>
  <si>
    <t>40</t>
  </si>
  <si>
    <t>91.5</t>
  </si>
  <si>
    <t>136241605802</t>
  </si>
  <si>
    <t>41.5</t>
  </si>
  <si>
    <t>136241606905</t>
  </si>
  <si>
    <t>90</t>
  </si>
  <si>
    <t>136241607015</t>
  </si>
  <si>
    <t>88.5</t>
  </si>
  <si>
    <t>136241606303</t>
  </si>
  <si>
    <t>33</t>
  </si>
  <si>
    <t>136241607119</t>
  </si>
  <si>
    <t>39.5</t>
  </si>
  <si>
    <t>86.5</t>
  </si>
  <si>
    <t>罗芳</t>
  </si>
  <si>
    <t>136241606805</t>
  </si>
  <si>
    <t>36.5</t>
  </si>
  <si>
    <t>79</t>
  </si>
  <si>
    <t>黄洋</t>
  </si>
  <si>
    <t>136241606430</t>
  </si>
  <si>
    <t>考场号</t>
  </si>
  <si>
    <t>王欢</t>
  </si>
  <si>
    <t>胡玉梅</t>
  </si>
  <si>
    <t>李欢</t>
  </si>
  <si>
    <t>刘恩杰</t>
  </si>
  <si>
    <t>曾涛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</si>
  <si>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</si>
  <si>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</si>
  <si>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</si>
  <si>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</si>
  <si>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</si>
  <si>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</si>
  <si>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</si>
  <si>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</si>
  <si>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</si>
  <si>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</si>
  <si>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</si>
  <si>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</si>
  <si>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</si>
  <si>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</si>
  <si>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</si>
  <si>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</si>
  <si>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</si>
  <si>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</si>
  <si>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</si>
  <si>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</si>
  <si>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</si>
  <si>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</si>
  <si>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</si>
  <si>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</si>
  <si>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</si>
  <si>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</si>
  <si>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</si>
  <si>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</si>
  <si>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初中数学</t>
  </si>
  <si>
    <t>初中数学</t>
  </si>
  <si>
    <t>吉水县2017年中小学教师招聘考试成绩(小学数学)</t>
  </si>
  <si>
    <t>吉水县2017年中小学教师招聘考试成绩</t>
  </si>
  <si>
    <t>刘洁</t>
  </si>
  <si>
    <t>小学英语</t>
  </si>
  <si>
    <t>周敏</t>
  </si>
  <si>
    <t>刘芳琳</t>
  </si>
  <si>
    <t>刘雪花</t>
  </si>
  <si>
    <t>肖庆龄</t>
  </si>
  <si>
    <t>黄林</t>
  </si>
  <si>
    <t>王嘉利</t>
  </si>
  <si>
    <t>曾静晗</t>
  </si>
  <si>
    <t>丁芳</t>
  </si>
  <si>
    <t>邹山</t>
  </si>
  <si>
    <t>胡梦雅</t>
  </si>
  <si>
    <t>罗颖</t>
  </si>
  <si>
    <t>吴红梅</t>
  </si>
  <si>
    <t>陈媛</t>
  </si>
  <si>
    <t>肖雄</t>
  </si>
  <si>
    <t>吴丽华</t>
  </si>
  <si>
    <t>赖玉华</t>
  </si>
  <si>
    <t>王小花</t>
  </si>
  <si>
    <t>苏芬</t>
  </si>
  <si>
    <t>毛冬群</t>
  </si>
  <si>
    <t>黄美芳</t>
  </si>
  <si>
    <t>陈莎莎</t>
  </si>
  <si>
    <t>周娇</t>
  </si>
  <si>
    <t>杨宝珠</t>
  </si>
  <si>
    <t>王涛</t>
  </si>
  <si>
    <t>罗丹</t>
  </si>
  <si>
    <t>尹小燕</t>
  </si>
  <si>
    <t>王婷</t>
  </si>
  <si>
    <t>徐思思</t>
  </si>
  <si>
    <t>吴翡</t>
  </si>
  <si>
    <t>陈煜瑄</t>
  </si>
  <si>
    <t>周云</t>
  </si>
  <si>
    <t>尹莎莎</t>
  </si>
  <si>
    <t>刘星</t>
  </si>
  <si>
    <t>张璐</t>
  </si>
  <si>
    <t>王瑛</t>
  </si>
  <si>
    <t>王晨</t>
  </si>
  <si>
    <t>李美芳</t>
  </si>
  <si>
    <t>李莎</t>
  </si>
  <si>
    <t>张敏</t>
  </si>
  <si>
    <t>郭惠芳</t>
  </si>
  <si>
    <t>肖佳丽</t>
  </si>
  <si>
    <t>罗平平</t>
  </si>
  <si>
    <t>初中英语</t>
  </si>
  <si>
    <t>李招兰</t>
  </si>
  <si>
    <t>冯燕</t>
  </si>
  <si>
    <t>李姝钰</t>
  </si>
  <si>
    <t>严群</t>
  </si>
  <si>
    <t>夏金萍</t>
  </si>
  <si>
    <t>吴希尔</t>
  </si>
  <si>
    <t>邓颖</t>
  </si>
  <si>
    <t>施文秀</t>
  </si>
  <si>
    <t>廖梦云</t>
  </si>
  <si>
    <t>欧阳平</t>
  </si>
  <si>
    <t>曾珊珊</t>
  </si>
  <si>
    <t>136241605513</t>
  </si>
  <si>
    <t>87</t>
  </si>
  <si>
    <t>153</t>
  </si>
  <si>
    <t>李淑燕</t>
  </si>
  <si>
    <t>136241801513</t>
  </si>
  <si>
    <t>81.5</t>
  </si>
  <si>
    <t>148</t>
  </si>
  <si>
    <t>宋佩佩</t>
  </si>
  <si>
    <t>136241605528</t>
  </si>
  <si>
    <t>86</t>
  </si>
  <si>
    <t>146</t>
  </si>
  <si>
    <t>刘欢</t>
  </si>
  <si>
    <t>136241605405</t>
  </si>
  <si>
    <t>71</t>
  </si>
  <si>
    <t>140.5</t>
  </si>
  <si>
    <t>张颖</t>
  </si>
  <si>
    <t>136241801017</t>
  </si>
  <si>
    <t>73.5</t>
  </si>
  <si>
    <t>67.5</t>
  </si>
  <si>
    <t>141</t>
  </si>
  <si>
    <t>许琴</t>
  </si>
  <si>
    <t>136241801618</t>
  </si>
  <si>
    <t>76</t>
  </si>
  <si>
    <t>65</t>
  </si>
  <si>
    <t>肖兰花</t>
  </si>
  <si>
    <t>136241801311</t>
  </si>
  <si>
    <t>135.5</t>
  </si>
  <si>
    <t>张燕</t>
  </si>
  <si>
    <t>136241801811</t>
  </si>
  <si>
    <t>75.5</t>
  </si>
  <si>
    <t>137</t>
  </si>
  <si>
    <t>饶雪玲</t>
  </si>
  <si>
    <t>136241802606</t>
  </si>
  <si>
    <t>73</t>
  </si>
  <si>
    <t>126.5</t>
  </si>
  <si>
    <t>刘禄禄</t>
  </si>
  <si>
    <t>136241800118</t>
  </si>
  <si>
    <t>72</t>
  </si>
  <si>
    <t>133</t>
  </si>
  <si>
    <t>胡英莲</t>
  </si>
  <si>
    <t>136241801427</t>
  </si>
  <si>
    <t>84</t>
  </si>
  <si>
    <t>136</t>
  </si>
  <si>
    <t>黄艳玲</t>
  </si>
  <si>
    <t>136241802119</t>
  </si>
  <si>
    <t>王倩</t>
  </si>
  <si>
    <t>136241802827</t>
  </si>
  <si>
    <t>65.5</t>
  </si>
  <si>
    <t>胡霞</t>
  </si>
  <si>
    <t>136241801527</t>
  </si>
  <si>
    <t>72.5</t>
  </si>
  <si>
    <t>131</t>
  </si>
  <si>
    <t>刘慧</t>
  </si>
  <si>
    <t>136241803028</t>
  </si>
  <si>
    <t>138</t>
  </si>
  <si>
    <t>肖琴</t>
  </si>
  <si>
    <t>136241801121</t>
  </si>
  <si>
    <t>70.5</t>
  </si>
  <si>
    <t>谢海芳</t>
  </si>
  <si>
    <t>136241802026</t>
  </si>
  <si>
    <t>122</t>
  </si>
  <si>
    <t>曾玉萍</t>
  </si>
  <si>
    <t>136241802823</t>
  </si>
  <si>
    <t>78.5</t>
  </si>
  <si>
    <t>132.5</t>
  </si>
  <si>
    <t>李亚文</t>
  </si>
  <si>
    <t>136241803126</t>
  </si>
  <si>
    <t>127</t>
  </si>
  <si>
    <t>廖慧珍</t>
  </si>
  <si>
    <t>136241802727</t>
  </si>
  <si>
    <t>高瑶瑶</t>
  </si>
  <si>
    <t>136241802416</t>
  </si>
  <si>
    <t>刘琪瑶</t>
  </si>
  <si>
    <t>136241803212</t>
  </si>
  <si>
    <t>刘露</t>
  </si>
  <si>
    <t>136241801819</t>
  </si>
  <si>
    <t>123.5</t>
  </si>
  <si>
    <t>曾军芳</t>
  </si>
  <si>
    <t>136241801010</t>
  </si>
  <si>
    <t>117.5</t>
  </si>
  <si>
    <t>郭田香</t>
  </si>
  <si>
    <t>136241800928</t>
  </si>
  <si>
    <t>解招招</t>
  </si>
  <si>
    <t>136241800207</t>
  </si>
  <si>
    <t>49</t>
  </si>
  <si>
    <t>116.5</t>
  </si>
  <si>
    <t>吴嘉</t>
  </si>
  <si>
    <t>136241800903</t>
  </si>
  <si>
    <t>蓝天</t>
  </si>
  <si>
    <t>136241801219</t>
  </si>
  <si>
    <t>120.5</t>
  </si>
  <si>
    <t>颜丽丹</t>
  </si>
  <si>
    <t>136241803221</t>
  </si>
  <si>
    <t>李悦</t>
  </si>
  <si>
    <t>136241801820</t>
  </si>
  <si>
    <t>谢秋花</t>
  </si>
  <si>
    <t>136241802707</t>
  </si>
  <si>
    <t>郭晶</t>
  </si>
  <si>
    <t>136241802908</t>
  </si>
  <si>
    <t>罗文娟</t>
  </si>
  <si>
    <t>136241801328</t>
  </si>
  <si>
    <t>62.5</t>
  </si>
  <si>
    <t>罗莹</t>
  </si>
  <si>
    <t>136241803024</t>
  </si>
  <si>
    <t>125.5</t>
  </si>
  <si>
    <t>李游红</t>
  </si>
  <si>
    <t>136241803124</t>
  </si>
  <si>
    <t>124</t>
  </si>
  <si>
    <t>曾琴</t>
  </si>
  <si>
    <t>136241800510</t>
  </si>
  <si>
    <t>桂琴</t>
  </si>
  <si>
    <t>136241801623</t>
  </si>
  <si>
    <t>刘诗琪</t>
  </si>
  <si>
    <t>136241801027</t>
  </si>
  <si>
    <t>肖文娟</t>
  </si>
  <si>
    <t>136241801319</t>
  </si>
  <si>
    <t>罗扬</t>
  </si>
  <si>
    <t>136241800814</t>
  </si>
  <si>
    <t>119.5</t>
  </si>
  <si>
    <t>杨莎</t>
  </si>
  <si>
    <t>136241801505</t>
  </si>
  <si>
    <t>谌泽宇</t>
  </si>
  <si>
    <t>136241802118</t>
  </si>
  <si>
    <t>李曾</t>
  </si>
  <si>
    <t>136241801908</t>
  </si>
  <si>
    <t>阮丽丽</t>
  </si>
  <si>
    <t>136241801321</t>
  </si>
  <si>
    <t>朱玢</t>
  </si>
  <si>
    <t>136241800821</t>
  </si>
  <si>
    <t>周雅芬</t>
  </si>
  <si>
    <t>136241800512</t>
  </si>
  <si>
    <t>114.5</t>
  </si>
  <si>
    <t>周欣敏</t>
  </si>
  <si>
    <t>136241800628</t>
  </si>
  <si>
    <t>谢晨园</t>
  </si>
  <si>
    <t>136241800521</t>
  </si>
  <si>
    <t>116</t>
  </si>
  <si>
    <t>黄怡璇</t>
  </si>
  <si>
    <t>136241801405</t>
  </si>
  <si>
    <t>董华</t>
  </si>
  <si>
    <t>136241800113</t>
  </si>
  <si>
    <t>唐彬彬</t>
  </si>
  <si>
    <t>136241802125</t>
  </si>
  <si>
    <t>郭倩</t>
  </si>
  <si>
    <t>136241802305</t>
  </si>
  <si>
    <t>伍春华</t>
  </si>
  <si>
    <t>136241800629</t>
  </si>
  <si>
    <t>刘丹</t>
  </si>
  <si>
    <t>136241800910</t>
  </si>
  <si>
    <t>李倩</t>
  </si>
  <si>
    <t>136241800528</t>
  </si>
  <si>
    <t>王瑶</t>
  </si>
  <si>
    <t>136241605715</t>
  </si>
  <si>
    <t>曾小芳</t>
  </si>
  <si>
    <t>136241800318</t>
  </si>
  <si>
    <t>王蓓欣</t>
  </si>
  <si>
    <t>136241800123</t>
  </si>
  <si>
    <t>刘菲</t>
  </si>
  <si>
    <t>136241801730</t>
  </si>
  <si>
    <t>曾聪</t>
  </si>
  <si>
    <t>136241802611</t>
  </si>
  <si>
    <t>110</t>
  </si>
  <si>
    <t>袁广玉</t>
  </si>
  <si>
    <t>136241802217</t>
  </si>
  <si>
    <t>周秀秀</t>
  </si>
  <si>
    <t>136241605509</t>
  </si>
  <si>
    <t>吴梦婷</t>
  </si>
  <si>
    <t>136241802308</t>
  </si>
  <si>
    <t>张兰燕</t>
  </si>
  <si>
    <t>136241803204</t>
  </si>
  <si>
    <t>罗慧珍</t>
  </si>
  <si>
    <t>136241801523</t>
  </si>
  <si>
    <t>肖鑫倩</t>
  </si>
  <si>
    <t>136241801117</t>
  </si>
  <si>
    <t>冯静云</t>
  </si>
  <si>
    <t>136241801223</t>
  </si>
  <si>
    <t>郭旋旋</t>
  </si>
  <si>
    <t>136241803119</t>
  </si>
  <si>
    <t>106.5</t>
  </si>
  <si>
    <t>杨舟君</t>
  </si>
  <si>
    <t>136241802216</t>
  </si>
  <si>
    <t>饶龙珍</t>
  </si>
  <si>
    <t>136241801519</t>
  </si>
  <si>
    <t>朱叶</t>
  </si>
  <si>
    <t>136241802922</t>
  </si>
  <si>
    <t>陈富萍</t>
  </si>
  <si>
    <t>136241800919</t>
  </si>
  <si>
    <t>刘蓓</t>
  </si>
  <si>
    <t>136241802909</t>
  </si>
  <si>
    <t>刘璐</t>
  </si>
  <si>
    <t>136241802422</t>
  </si>
  <si>
    <t>110.5</t>
  </si>
  <si>
    <t>黄汉丹</t>
  </si>
  <si>
    <t>136017900115</t>
  </si>
  <si>
    <t>初中语文</t>
  </si>
  <si>
    <t>刘敏</t>
  </si>
  <si>
    <t>136241703817</t>
  </si>
  <si>
    <t>136040702413</t>
  </si>
  <si>
    <t>习佳佳</t>
  </si>
  <si>
    <t>136241703707</t>
  </si>
  <si>
    <t>庞盈清</t>
  </si>
  <si>
    <t>136017900402</t>
  </si>
  <si>
    <t>刘帆</t>
  </si>
  <si>
    <t>136241703819</t>
  </si>
  <si>
    <t>欧阳俐俐</t>
  </si>
  <si>
    <t>136241703710</t>
  </si>
  <si>
    <t>刘依</t>
  </si>
  <si>
    <t>136241703623</t>
  </si>
  <si>
    <t>胡玉珍</t>
  </si>
  <si>
    <t>136241703725</t>
  </si>
  <si>
    <r>
      <t>吉水县201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年中小学教师招聘考试成绩</t>
    </r>
  </si>
  <si>
    <t>小学音乐</t>
  </si>
  <si>
    <t>徐慈</t>
  </si>
  <si>
    <t>彭琳</t>
  </si>
  <si>
    <t>陈文清</t>
  </si>
  <si>
    <t>张文莉</t>
  </si>
  <si>
    <t>邹玉梅</t>
  </si>
  <si>
    <t>廖敏</t>
  </si>
  <si>
    <t>卢慧敏</t>
  </si>
  <si>
    <t>邓紫英</t>
  </si>
  <si>
    <t>杨明</t>
  </si>
  <si>
    <t>谢波</t>
  </si>
  <si>
    <t>高蕊</t>
  </si>
  <si>
    <t>周冰</t>
  </si>
  <si>
    <t>周嘉琦</t>
  </si>
  <si>
    <t>王艺林</t>
  </si>
  <si>
    <t>黄馨蕊</t>
  </si>
  <si>
    <t>李琪</t>
  </si>
  <si>
    <t>刘琦</t>
  </si>
  <si>
    <t>郭文俊</t>
  </si>
  <si>
    <t>袁艳</t>
  </si>
  <si>
    <r>
      <t>吉水县201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年中小学教师招聘考试成绩</t>
    </r>
  </si>
  <si>
    <t>陈水兰</t>
  </si>
  <si>
    <t>综合实践</t>
  </si>
  <si>
    <t>周咪咪</t>
  </si>
  <si>
    <t>刘云璐</t>
  </si>
  <si>
    <t>李丹</t>
  </si>
  <si>
    <t>陈锋</t>
  </si>
  <si>
    <t>廖旭慧</t>
  </si>
  <si>
    <r>
      <t>吉水县201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年中小学教师招聘考试成绩</t>
    </r>
  </si>
  <si>
    <t>赵志婷</t>
  </si>
  <si>
    <t>小学科学</t>
  </si>
  <si>
    <t>周日</t>
  </si>
  <si>
    <t>冯柳琪</t>
  </si>
  <si>
    <t>刘智坚</t>
  </si>
  <si>
    <t>梁芳</t>
  </si>
  <si>
    <t>詹丽君</t>
  </si>
  <si>
    <t>廖丽</t>
  </si>
  <si>
    <t>刘露露</t>
  </si>
  <si>
    <t>曾佑明</t>
  </si>
  <si>
    <t>黄英</t>
  </si>
  <si>
    <t>江悦</t>
  </si>
  <si>
    <t>龚美珍</t>
  </si>
  <si>
    <t>高秀琴</t>
  </si>
  <si>
    <t>彭玉霞</t>
  </si>
  <si>
    <t>备注</t>
  </si>
  <si>
    <t>吉水县2017年中小学教师招聘考试成绩</t>
  </si>
  <si>
    <t>笔试总分</t>
  </si>
  <si>
    <t>笔试折合成绩</t>
  </si>
  <si>
    <t>面试成绩</t>
  </si>
  <si>
    <t>面试折合成绩</t>
  </si>
  <si>
    <t>最后总成绩</t>
  </si>
  <si>
    <t>排名</t>
  </si>
  <si>
    <t>刘迪</t>
  </si>
  <si>
    <t>小学美术</t>
  </si>
  <si>
    <t>郭锦</t>
  </si>
  <si>
    <t>陈芳</t>
  </si>
  <si>
    <t>毛慧婷</t>
  </si>
  <si>
    <t>王璜</t>
  </si>
  <si>
    <t>刘钰鑫</t>
  </si>
  <si>
    <t>廖娟娟</t>
  </si>
  <si>
    <t>刘子芳</t>
  </si>
  <si>
    <t>刘文婷</t>
  </si>
  <si>
    <t>彭午君</t>
  </si>
  <si>
    <t>郭贞</t>
  </si>
  <si>
    <t>廖莹</t>
  </si>
  <si>
    <t>易智琳</t>
  </si>
  <si>
    <t>胡冰清</t>
  </si>
  <si>
    <t>孙青青</t>
  </si>
  <si>
    <t>张祎</t>
  </si>
  <si>
    <t>周颖</t>
  </si>
  <si>
    <t>罗炜</t>
  </si>
  <si>
    <t>周云</t>
  </si>
  <si>
    <t>周瑶</t>
  </si>
  <si>
    <t>廖芸</t>
  </si>
  <si>
    <t>袁小波</t>
  </si>
  <si>
    <t>李晴</t>
  </si>
  <si>
    <t>李春娜</t>
  </si>
  <si>
    <t>刘婷</t>
  </si>
  <si>
    <t>周珊</t>
  </si>
  <si>
    <t>刘洋</t>
  </si>
  <si>
    <t>汤海群</t>
  </si>
  <si>
    <t>庞婷婷</t>
  </si>
  <si>
    <t>小学体育</t>
  </si>
  <si>
    <t>肖岸华</t>
  </si>
  <si>
    <t>周芳</t>
  </si>
  <si>
    <t>曾佳佳</t>
  </si>
  <si>
    <t>罗时辉</t>
  </si>
  <si>
    <t>蔡广平</t>
  </si>
  <si>
    <t>卢志刚</t>
  </si>
  <si>
    <t>胡娟</t>
  </si>
  <si>
    <t>罗江南</t>
  </si>
  <si>
    <t>曾迎</t>
  </si>
  <si>
    <t>黎桂香</t>
  </si>
  <si>
    <t>王文育</t>
  </si>
  <si>
    <t>王聪</t>
  </si>
  <si>
    <t>艾星星</t>
  </si>
  <si>
    <t>黄润斌</t>
  </si>
  <si>
    <t>陈凤</t>
  </si>
  <si>
    <t>邓鹏泉</t>
  </si>
  <si>
    <t>陈虎</t>
  </si>
  <si>
    <t>戴建军</t>
  </si>
  <si>
    <t>王文</t>
  </si>
  <si>
    <t>周耀耀</t>
  </si>
  <si>
    <t>李辉</t>
  </si>
  <si>
    <t>邹婷</t>
  </si>
  <si>
    <t>朱文娟</t>
  </si>
  <si>
    <t>胡光华</t>
  </si>
  <si>
    <t>黄志斌</t>
  </si>
  <si>
    <t>李星根</t>
  </si>
  <si>
    <t>刘光圣</t>
  </si>
  <si>
    <t>孔流流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</si>
</sst>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00_ "/>
    <numFmt numFmtId="179" formatCode="0.0000_);[Red]\(0.0000\)"/>
    <numFmt numFmtId="180" formatCode="0.000_ "/>
    <numFmt numFmtId="181" formatCode="0_);[Red]\(0\)"/>
    <numFmt numFmtId="182" formatCode="0.000000_ "/>
    <numFmt numFmtId="183" formatCode="0.00000_ "/>
    <numFmt numFmtId="184" formatCode="0.00_);[Red]\(0.00\)"/>
    <numFmt numFmtId="185" formatCode="0.0_ "/>
    <numFmt numFmtId="186" formatCode="000000000000"/>
    <numFmt numFmtId="187" formatCode="0.000_);[Red]\(0.000\)"/>
    <numFmt numFmtId="188" formatCode="0.0_);[Red]\(0.0\)"/>
    <numFmt numFmtId="189" formatCode="0.00000_);[Red]\(0.00000\)"/>
    <numFmt numFmtId="190" formatCode="0_ "/>
  </numFmts>
  <fonts count="4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0" xfId="42" applyBorder="1">
      <alignment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180" fontId="4" fillId="0" borderId="10" xfId="42" applyNumberFormat="1" applyFont="1" applyBorder="1" applyAlignment="1">
      <alignment horizontal="center" vertical="center" wrapText="1"/>
      <protection/>
    </xf>
    <xf numFmtId="178" fontId="4" fillId="0" borderId="10" xfId="42" applyNumberFormat="1" applyFont="1" applyBorder="1" applyAlignment="1">
      <alignment horizontal="center" vertical="center" wrapText="1"/>
      <protection/>
    </xf>
    <xf numFmtId="177" fontId="4" fillId="0" borderId="10" xfId="42" applyNumberFormat="1" applyFont="1" applyBorder="1" applyAlignment="1">
      <alignment horizontal="center" vertical="center" wrapText="1"/>
      <protection/>
    </xf>
    <xf numFmtId="181" fontId="0" fillId="0" borderId="0" xfId="42" applyNumberFormat="1" applyBorder="1">
      <alignment vertical="center"/>
      <protection/>
    </xf>
    <xf numFmtId="177" fontId="0" fillId="0" borderId="0" xfId="42" applyNumberFormat="1" applyBorder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6" fontId="9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0" fillId="0" borderId="0" xfId="40">
      <alignment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80" fontId="2" fillId="0" borderId="10" xfId="40" applyNumberFormat="1" applyFont="1" applyFill="1" applyBorder="1" applyAlignment="1">
      <alignment horizontal="center" vertical="center" wrapText="1"/>
      <protection/>
    </xf>
    <xf numFmtId="177" fontId="2" fillId="0" borderId="10" xfId="40" applyNumberFormat="1" applyFont="1" applyFill="1" applyBorder="1" applyAlignment="1">
      <alignment horizontal="center" vertical="center" wrapText="1"/>
      <protection/>
    </xf>
    <xf numFmtId="177" fontId="2" fillId="0" borderId="10" xfId="40" applyNumberFormat="1" applyFont="1" applyBorder="1" applyAlignment="1">
      <alignment horizontal="center" vertical="center" wrapText="1"/>
      <protection/>
    </xf>
    <xf numFmtId="187" fontId="2" fillId="0" borderId="10" xfId="40" applyNumberFormat="1" applyFont="1" applyFill="1" applyBorder="1" applyAlignment="1">
      <alignment horizontal="center" vertical="center" wrapText="1"/>
      <protection/>
    </xf>
    <xf numFmtId="187" fontId="0" fillId="0" borderId="0" xfId="40" applyNumberFormat="1">
      <alignment/>
      <protection/>
    </xf>
    <xf numFmtId="184" fontId="4" fillId="0" borderId="10" xfId="42" applyNumberFormat="1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/>
      <protection/>
    </xf>
    <xf numFmtId="180" fontId="8" fillId="0" borderId="10" xfId="40" applyNumberFormat="1" applyFont="1" applyFill="1" applyBorder="1" applyAlignment="1">
      <alignment horizontal="center" vertical="center" wrapText="1"/>
      <protection/>
    </xf>
    <xf numFmtId="184" fontId="8" fillId="0" borderId="10" xfId="40" applyNumberFormat="1" applyFont="1" applyFill="1" applyBorder="1" applyAlignment="1">
      <alignment horizontal="center" vertical="center"/>
      <protection/>
    </xf>
    <xf numFmtId="178" fontId="8" fillId="0" borderId="10" xfId="40" applyNumberFormat="1" applyFont="1" applyFill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/>
      <protection/>
    </xf>
    <xf numFmtId="184" fontId="8" fillId="0" borderId="10" xfId="40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8" fillId="0" borderId="0" xfId="40" applyFont="1" applyBorder="1" applyAlignment="1">
      <alignment horizontal="center" vertical="center"/>
      <protection/>
    </xf>
    <xf numFmtId="180" fontId="8" fillId="0" borderId="0" xfId="40" applyNumberFormat="1" applyFont="1" applyFill="1" applyBorder="1" applyAlignment="1">
      <alignment horizontal="center" vertical="center" wrapText="1"/>
      <protection/>
    </xf>
    <xf numFmtId="184" fontId="8" fillId="0" borderId="0" xfId="40" applyNumberFormat="1" applyFont="1" applyFill="1" applyBorder="1" applyAlignment="1">
      <alignment horizontal="center" vertical="center"/>
      <protection/>
    </xf>
    <xf numFmtId="178" fontId="8" fillId="0" borderId="0" xfId="40" applyNumberFormat="1" applyFont="1" applyFill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 wrapText="1"/>
      <protection/>
    </xf>
    <xf numFmtId="0" fontId="8" fillId="0" borderId="0" xfId="40" applyNumberFormat="1" applyFont="1" applyFill="1" applyBorder="1" applyAlignment="1">
      <alignment horizontal="center" vertical="center"/>
      <protection/>
    </xf>
    <xf numFmtId="0" fontId="8" fillId="0" borderId="10" xfId="40" applyNumberFormat="1" applyFont="1" applyFill="1" applyBorder="1" applyAlignment="1">
      <alignment horizontal="center" vertical="center"/>
      <protection/>
    </xf>
    <xf numFmtId="185" fontId="4" fillId="0" borderId="11" xfId="0" applyNumberFormat="1" applyFont="1" applyFill="1" applyBorder="1" applyAlignment="1">
      <alignment horizontal="center" vertical="center"/>
    </xf>
    <xf numFmtId="184" fontId="8" fillId="0" borderId="10" xfId="40" applyNumberFormat="1" applyFont="1" applyFill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180" fontId="2" fillId="0" borderId="11" xfId="40" applyNumberFormat="1" applyFont="1" applyFill="1" applyBorder="1" applyAlignment="1">
      <alignment horizontal="center" vertical="center" wrapText="1"/>
      <protection/>
    </xf>
    <xf numFmtId="177" fontId="2" fillId="0" borderId="11" xfId="40" applyNumberFormat="1" applyFont="1" applyFill="1" applyBorder="1" applyAlignment="1">
      <alignment horizontal="center" vertical="center" wrapText="1"/>
      <protection/>
    </xf>
    <xf numFmtId="177" fontId="2" fillId="0" borderId="11" xfId="40" applyNumberFormat="1" applyFont="1" applyBorder="1" applyAlignment="1">
      <alignment horizontal="center" vertical="center" wrapText="1"/>
      <protection/>
    </xf>
    <xf numFmtId="0" fontId="45" fillId="0" borderId="11" xfId="41" applyFont="1" applyBorder="1" applyAlignment="1">
      <alignment horizontal="center" vertical="center" wrapText="1"/>
      <protection/>
    </xf>
    <xf numFmtId="190" fontId="45" fillId="0" borderId="11" xfId="41" applyNumberFormat="1" applyFont="1" applyBorder="1" applyAlignment="1">
      <alignment horizontal="center" vertical="center" wrapText="1"/>
      <protection/>
    </xf>
    <xf numFmtId="180" fontId="1" fillId="0" borderId="11" xfId="40" applyNumberFormat="1" applyFont="1" applyFill="1" applyBorder="1" applyAlignment="1">
      <alignment horizontal="center" wrapText="1"/>
      <protection/>
    </xf>
    <xf numFmtId="178" fontId="1" fillId="0" borderId="11" xfId="40" applyNumberFormat="1" applyFont="1" applyFill="1" applyBorder="1" applyAlignment="1">
      <alignment vertical="center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1" fillId="0" borderId="11" xfId="40" applyNumberFormat="1" applyFont="1" applyFill="1" applyBorder="1">
      <alignment/>
      <protection/>
    </xf>
    <xf numFmtId="0" fontId="45" fillId="0" borderId="12" xfId="41" applyFont="1" applyBorder="1" applyAlignment="1">
      <alignment horizontal="center" vertical="center" wrapText="1"/>
      <protection/>
    </xf>
    <xf numFmtId="190" fontId="45" fillId="0" borderId="12" xfId="41" applyNumberFormat="1" applyFont="1" applyBorder="1" applyAlignment="1">
      <alignment horizontal="center" vertical="center" wrapText="1"/>
      <protection/>
    </xf>
    <xf numFmtId="0" fontId="1" fillId="0" borderId="11" xfId="40" applyNumberFormat="1" applyFont="1" applyFill="1" applyBorder="1" applyAlignment="1">
      <alignment horizontal="center" vertical="center" wrapText="1"/>
      <protection/>
    </xf>
    <xf numFmtId="180" fontId="1" fillId="0" borderId="0" xfId="40" applyNumberFormat="1" applyFont="1" applyFill="1" applyBorder="1" applyAlignment="1">
      <alignment horizontal="center" wrapText="1"/>
      <protection/>
    </xf>
    <xf numFmtId="177" fontId="1" fillId="0" borderId="0" xfId="40" applyNumberFormat="1" applyFont="1" applyFill="1" applyBorder="1" applyAlignment="1">
      <alignment vertical="center"/>
      <protection/>
    </xf>
    <xf numFmtId="178" fontId="1" fillId="0" borderId="0" xfId="40" applyNumberFormat="1" applyFont="1" applyFill="1" applyBorder="1" applyAlignment="1">
      <alignment vertical="center"/>
      <protection/>
    </xf>
    <xf numFmtId="0" fontId="1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40" applyNumberFormat="1" applyFont="1" applyFill="1" applyBorder="1">
      <alignment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180" fontId="4" fillId="0" borderId="11" xfId="40" applyNumberFormat="1" applyFont="1" applyFill="1" applyBorder="1" applyAlignment="1">
      <alignment horizontal="center" vertical="center" wrapText="1"/>
      <protection/>
    </xf>
    <xf numFmtId="184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1" xfId="40" applyNumberFormat="1" applyFont="1" applyBorder="1" applyAlignment="1">
      <alignment horizontal="center" vertical="center" wrapText="1"/>
      <protection/>
    </xf>
    <xf numFmtId="177" fontId="4" fillId="0" borderId="13" xfId="40" applyNumberFormat="1" applyFont="1" applyFill="1" applyBorder="1" applyAlignment="1">
      <alignment horizontal="center" vertical="center" wrapText="1"/>
      <protection/>
    </xf>
    <xf numFmtId="49" fontId="0" fillId="0" borderId="11" xfId="40" applyNumberFormat="1" applyBorder="1" applyAlignment="1">
      <alignment horizontal="center" vertical="center"/>
      <protection/>
    </xf>
    <xf numFmtId="184" fontId="4" fillId="0" borderId="11" xfId="40" applyNumberFormat="1" applyFont="1" applyFill="1" applyBorder="1" applyAlignment="1">
      <alignment horizontal="center" vertical="center"/>
      <protection/>
    </xf>
    <xf numFmtId="0" fontId="10" fillId="0" borderId="11" xfId="40" applyFont="1" applyBorder="1">
      <alignment/>
      <protection/>
    </xf>
    <xf numFmtId="178" fontId="4" fillId="0" borderId="11" xfId="40" applyNumberFormat="1" applyFont="1" applyFill="1" applyBorder="1" applyAlignment="1">
      <alignment horizontal="center" vertical="center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178" fontId="0" fillId="0" borderId="0" xfId="40" applyNumberFormat="1">
      <alignment/>
      <protection/>
    </xf>
    <xf numFmtId="184" fontId="0" fillId="0" borderId="0" xfId="40" applyNumberFormat="1">
      <alignment/>
      <protection/>
    </xf>
    <xf numFmtId="49" fontId="2" fillId="0" borderId="11" xfId="40" applyNumberFormat="1" applyFont="1" applyFill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49" fontId="9" fillId="0" borderId="14" xfId="40" applyNumberFormat="1" applyFont="1" applyBorder="1" applyAlignment="1">
      <alignment horizontal="center" vertical="center" wrapText="1"/>
      <protection/>
    </xf>
    <xf numFmtId="177" fontId="1" fillId="0" borderId="11" xfId="40" applyNumberFormat="1" applyFont="1" applyFill="1" applyBorder="1" applyAlignment="1">
      <alignment vertical="center"/>
      <protection/>
    </xf>
    <xf numFmtId="0" fontId="9" fillId="0" borderId="0" xfId="40" applyFont="1" applyBorder="1" applyAlignment="1">
      <alignment horizontal="center" vertical="center" wrapText="1"/>
      <protection/>
    </xf>
    <xf numFmtId="49" fontId="9" fillId="0" borderId="0" xfId="40" applyNumberFormat="1" applyFont="1" applyBorder="1" applyAlignment="1">
      <alignment horizontal="center" vertical="center" wrapText="1"/>
      <protection/>
    </xf>
    <xf numFmtId="49" fontId="0" fillId="0" borderId="0" xfId="40" applyNumberFormat="1">
      <alignment/>
      <protection/>
    </xf>
    <xf numFmtId="17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80" fontId="4" fillId="0" borderId="10" xfId="40" applyNumberFormat="1" applyFont="1" applyFill="1" applyBorder="1" applyAlignment="1">
      <alignment horizontal="center" vertical="center" wrapText="1"/>
      <protection/>
    </xf>
    <xf numFmtId="177" fontId="4" fillId="0" borderId="10" xfId="40" applyNumberFormat="1" applyFont="1" applyFill="1" applyBorder="1" applyAlignment="1">
      <alignment horizontal="center" vertical="center" wrapText="1"/>
      <protection/>
    </xf>
    <xf numFmtId="177" fontId="4" fillId="0" borderId="10" xfId="40" applyNumberFormat="1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181" fontId="45" fillId="0" borderId="10" xfId="40" applyNumberFormat="1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180" fontId="8" fillId="0" borderId="10" xfId="40" applyNumberFormat="1" applyFont="1" applyFill="1" applyBorder="1" applyAlignment="1">
      <alignment horizontal="center" vertical="center" wrapText="1"/>
      <protection/>
    </xf>
    <xf numFmtId="178" fontId="8" fillId="0" borderId="10" xfId="40" applyNumberFormat="1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184" fontId="0" fillId="0" borderId="10" xfId="40" applyNumberFormat="1" applyBorder="1" applyAlignment="1">
      <alignment horizontal="center"/>
      <protection/>
    </xf>
    <xf numFmtId="0" fontId="0" fillId="0" borderId="10" xfId="40" applyBorder="1" applyAlignment="1">
      <alignment horizontal="center"/>
      <protection/>
    </xf>
    <xf numFmtId="184" fontId="2" fillId="0" borderId="10" xfId="40" applyNumberFormat="1" applyFont="1" applyFill="1" applyBorder="1" applyAlignment="1">
      <alignment horizontal="center" vertical="center" wrapText="1"/>
      <protection/>
    </xf>
    <xf numFmtId="179" fontId="2" fillId="0" borderId="10" xfId="40" applyNumberFormat="1" applyFont="1" applyFill="1" applyBorder="1" applyAlignment="1">
      <alignment horizontal="center" vertical="center" wrapText="1"/>
      <protection/>
    </xf>
    <xf numFmtId="190" fontId="45" fillId="0" borderId="10" xfId="40" applyNumberFormat="1" applyFont="1" applyBorder="1" applyAlignment="1">
      <alignment horizontal="center" vertical="center" wrapText="1"/>
      <protection/>
    </xf>
    <xf numFmtId="180" fontId="1" fillId="0" borderId="10" xfId="40" applyNumberFormat="1" applyFont="1" applyFill="1" applyBorder="1" applyAlignment="1">
      <alignment horizontal="center" vertical="center" wrapText="1"/>
      <protection/>
    </xf>
    <xf numFmtId="184" fontId="0" fillId="0" borderId="10" xfId="40" applyNumberForma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179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/>
      <protection/>
    </xf>
    <xf numFmtId="184" fontId="1" fillId="0" borderId="10" xfId="40" applyNumberFormat="1" applyFont="1" applyFill="1" applyBorder="1" applyAlignment="1">
      <alignment horizontal="center" vertical="center"/>
      <protection/>
    </xf>
    <xf numFmtId="178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179" fontId="0" fillId="0" borderId="0" xfId="40" applyNumberFormat="1">
      <alignment/>
      <protection/>
    </xf>
    <xf numFmtId="0" fontId="0" fillId="0" borderId="15" xfId="42" applyBorder="1">
      <alignment vertical="center"/>
      <protection/>
    </xf>
    <xf numFmtId="184" fontId="0" fillId="0" borderId="0" xfId="42" applyNumberFormat="1" applyBorder="1">
      <alignment vertical="center"/>
      <protection/>
    </xf>
    <xf numFmtId="179" fontId="0" fillId="0" borderId="0" xfId="42" applyNumberFormat="1" applyBorder="1">
      <alignment vertical="center"/>
      <protection/>
    </xf>
    <xf numFmtId="184" fontId="0" fillId="0" borderId="0" xfId="42" applyNumberForma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吉水县2013年中小学教师招聘考试成绩(排名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zoomScale="115" zoomScaleNormal="115" zoomScalePageLayoutView="0" workbookViewId="0" topLeftCell="A1">
      <pane ySplit="2" topLeftCell="A63" activePane="bottomLeft" state="frozen"/>
      <selection pane="topLeft" activeCell="A1" sqref="A1"/>
      <selection pane="bottomLeft" activeCell="K79" sqref="K79"/>
    </sheetView>
  </sheetViews>
  <sheetFormatPr defaultColWidth="9.00390625" defaultRowHeight="14.25"/>
  <cols>
    <col min="1" max="1" width="9.00390625" style="19" customWidth="1"/>
    <col min="2" max="2" width="13.125" style="19" customWidth="1"/>
    <col min="3" max="3" width="9.00390625" style="19" customWidth="1"/>
    <col min="4" max="4" width="8.625" style="19" customWidth="1"/>
    <col min="5" max="5" width="9.50390625" style="19" bestFit="1" customWidth="1"/>
    <col min="6" max="6" width="9.00390625" style="19" customWidth="1"/>
    <col min="7" max="7" width="8.125" style="82" customWidth="1"/>
    <col min="8" max="8" width="8.375" style="19" customWidth="1"/>
    <col min="9" max="9" width="9.00390625" style="19" customWidth="1"/>
    <col min="10" max="10" width="9.625" style="19" customWidth="1"/>
    <col min="11" max="11" width="9.00390625" style="19" customWidth="1"/>
    <col min="12" max="12" width="4.875" style="19" customWidth="1"/>
    <col min="13" max="13" width="9.00390625" style="19" customWidth="1"/>
    <col min="14" max="14" width="9.00390625" style="19" hidden="1" customWidth="1"/>
    <col min="15" max="16384" width="9.00390625" style="19" customWidth="1"/>
  </cols>
  <sheetData>
    <row r="1" spans="1:13" ht="23.25" thickBot="1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24.75" thickBot="1">
      <c r="A2" s="69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70" t="s">
        <v>5</v>
      </c>
      <c r="G2" s="71" t="s">
        <v>6</v>
      </c>
      <c r="H2" s="69" t="s">
        <v>7</v>
      </c>
      <c r="I2" s="69" t="s">
        <v>8</v>
      </c>
      <c r="J2" s="69" t="s">
        <v>9</v>
      </c>
      <c r="K2" s="72" t="s">
        <v>10</v>
      </c>
      <c r="L2" s="72" t="s">
        <v>11</v>
      </c>
      <c r="M2" s="73" t="s">
        <v>12</v>
      </c>
      <c r="N2" s="74" t="s">
        <v>15</v>
      </c>
    </row>
    <row r="3" spans="1:14" ht="15.75" thickBot="1">
      <c r="A3" s="75" t="s">
        <v>356</v>
      </c>
      <c r="B3" s="75" t="s">
        <v>357</v>
      </c>
      <c r="C3" s="75" t="s">
        <v>358</v>
      </c>
      <c r="D3" s="75" t="s">
        <v>172</v>
      </c>
      <c r="E3" s="75" t="s">
        <v>359</v>
      </c>
      <c r="F3" s="70">
        <f aca="true" t="shared" si="0" ref="F3:F66">E3*0.25</f>
        <v>38.25</v>
      </c>
      <c r="G3" s="76">
        <v>86.2</v>
      </c>
      <c r="H3" s="77">
        <v>1.0369</v>
      </c>
      <c r="I3" s="78">
        <f aca="true" t="shared" si="1" ref="I3:I66">G3*H3</f>
        <v>89.38078</v>
      </c>
      <c r="J3" s="78">
        <f aca="true" t="shared" si="2" ref="J3:J66">I3*0.5</f>
        <v>44.69039</v>
      </c>
      <c r="K3" s="78">
        <f aca="true" t="shared" si="3" ref="K3:K66">F3+J3</f>
        <v>82.94039000000001</v>
      </c>
      <c r="L3" s="59">
        <v>1</v>
      </c>
      <c r="M3" s="79" t="s">
        <v>13</v>
      </c>
      <c r="N3" s="74"/>
    </row>
    <row r="4" spans="1:14" ht="21.75" customHeight="1" thickBot="1">
      <c r="A4" s="75" t="s">
        <v>360</v>
      </c>
      <c r="B4" s="75" t="s">
        <v>361</v>
      </c>
      <c r="C4" s="75" t="s">
        <v>362</v>
      </c>
      <c r="D4" s="75" t="s">
        <v>161</v>
      </c>
      <c r="E4" s="75" t="s">
        <v>363</v>
      </c>
      <c r="F4" s="70">
        <f t="shared" si="0"/>
        <v>37</v>
      </c>
      <c r="G4" s="76">
        <v>88.32</v>
      </c>
      <c r="H4" s="77">
        <v>0.9776</v>
      </c>
      <c r="I4" s="78">
        <f t="shared" si="1"/>
        <v>86.34163199999999</v>
      </c>
      <c r="J4" s="78">
        <f t="shared" si="2"/>
        <v>43.170815999999995</v>
      </c>
      <c r="K4" s="78">
        <f t="shared" si="3"/>
        <v>80.170816</v>
      </c>
      <c r="L4" s="59">
        <v>2</v>
      </c>
      <c r="M4" s="79" t="s">
        <v>13</v>
      </c>
      <c r="N4" s="80">
        <v>1</v>
      </c>
    </row>
    <row r="5" spans="1:14" ht="21.75" customHeight="1" thickBot="1">
      <c r="A5" s="75" t="s">
        <v>364</v>
      </c>
      <c r="B5" s="75" t="s">
        <v>365</v>
      </c>
      <c r="C5" s="75" t="s">
        <v>366</v>
      </c>
      <c r="D5" s="75" t="s">
        <v>123</v>
      </c>
      <c r="E5" s="75" t="s">
        <v>367</v>
      </c>
      <c r="F5" s="70">
        <f t="shared" si="0"/>
        <v>36.5</v>
      </c>
      <c r="G5" s="76">
        <v>85.62</v>
      </c>
      <c r="H5" s="77">
        <v>0.9972</v>
      </c>
      <c r="I5" s="78">
        <f t="shared" si="1"/>
        <v>85.380264</v>
      </c>
      <c r="J5" s="78">
        <f t="shared" si="2"/>
        <v>42.690132</v>
      </c>
      <c r="K5" s="78">
        <f t="shared" si="3"/>
        <v>79.190132</v>
      </c>
      <c r="L5" s="59">
        <v>3</v>
      </c>
      <c r="M5" s="79" t="s">
        <v>13</v>
      </c>
      <c r="N5" s="80">
        <v>2</v>
      </c>
    </row>
    <row r="6" spans="1:14" ht="21.75" customHeight="1" thickBot="1">
      <c r="A6" s="75" t="s">
        <v>368</v>
      </c>
      <c r="B6" s="75" t="s">
        <v>369</v>
      </c>
      <c r="C6" s="75" t="s">
        <v>370</v>
      </c>
      <c r="D6" s="75" t="s">
        <v>111</v>
      </c>
      <c r="E6" s="75" t="s">
        <v>371</v>
      </c>
      <c r="F6" s="70">
        <f t="shared" si="0"/>
        <v>35.125</v>
      </c>
      <c r="G6" s="76">
        <v>88.22</v>
      </c>
      <c r="H6" s="77">
        <v>0.9972</v>
      </c>
      <c r="I6" s="78">
        <f t="shared" si="1"/>
        <v>87.972984</v>
      </c>
      <c r="J6" s="78">
        <f t="shared" si="2"/>
        <v>43.986492</v>
      </c>
      <c r="K6" s="78">
        <f t="shared" si="3"/>
        <v>79.111492</v>
      </c>
      <c r="L6" s="59">
        <v>4</v>
      </c>
      <c r="M6" s="79" t="s">
        <v>13</v>
      </c>
      <c r="N6" s="80">
        <v>1</v>
      </c>
    </row>
    <row r="7" spans="1:14" ht="21.75" customHeight="1" thickBot="1">
      <c r="A7" s="75" t="s">
        <v>372</v>
      </c>
      <c r="B7" s="75" t="s">
        <v>373</v>
      </c>
      <c r="C7" s="75" t="s">
        <v>374</v>
      </c>
      <c r="D7" s="75" t="s">
        <v>375</v>
      </c>
      <c r="E7" s="75" t="s">
        <v>376</v>
      </c>
      <c r="F7" s="70">
        <f t="shared" si="0"/>
        <v>35.25</v>
      </c>
      <c r="G7" s="76">
        <v>88.04</v>
      </c>
      <c r="H7" s="77">
        <v>0.9776</v>
      </c>
      <c r="I7" s="78">
        <f t="shared" si="1"/>
        <v>86.06790400000001</v>
      </c>
      <c r="J7" s="78">
        <f t="shared" si="2"/>
        <v>43.033952000000006</v>
      </c>
      <c r="K7" s="78">
        <f t="shared" si="3"/>
        <v>78.283952</v>
      </c>
      <c r="L7" s="59">
        <v>5</v>
      </c>
      <c r="M7" s="79" t="s">
        <v>13</v>
      </c>
      <c r="N7" s="80"/>
    </row>
    <row r="8" spans="1:14" ht="21.75" customHeight="1" thickBot="1">
      <c r="A8" s="75" t="s">
        <v>377</v>
      </c>
      <c r="B8" s="75" t="s">
        <v>378</v>
      </c>
      <c r="C8" s="75" t="s">
        <v>379</v>
      </c>
      <c r="D8" s="75" t="s">
        <v>380</v>
      </c>
      <c r="E8" s="75" t="s">
        <v>376</v>
      </c>
      <c r="F8" s="70">
        <f t="shared" si="0"/>
        <v>35.25</v>
      </c>
      <c r="G8" s="76">
        <v>87.8</v>
      </c>
      <c r="H8" s="77">
        <v>0.9776</v>
      </c>
      <c r="I8" s="78">
        <f t="shared" si="1"/>
        <v>85.83328</v>
      </c>
      <c r="J8" s="78">
        <f t="shared" si="2"/>
        <v>42.91664</v>
      </c>
      <c r="K8" s="78">
        <f t="shared" si="3"/>
        <v>78.16664</v>
      </c>
      <c r="L8" s="59">
        <v>6</v>
      </c>
      <c r="M8" s="79" t="s">
        <v>13</v>
      </c>
      <c r="N8" s="80">
        <v>2</v>
      </c>
    </row>
    <row r="9" spans="1:14" ht="21.75" customHeight="1" thickBot="1">
      <c r="A9" s="75" t="s">
        <v>381</v>
      </c>
      <c r="B9" s="75" t="s">
        <v>382</v>
      </c>
      <c r="C9" s="75" t="s">
        <v>374</v>
      </c>
      <c r="D9" s="75" t="s">
        <v>117</v>
      </c>
      <c r="E9" s="75" t="s">
        <v>383</v>
      </c>
      <c r="F9" s="70">
        <f t="shared" si="0"/>
        <v>33.875</v>
      </c>
      <c r="G9" s="76">
        <v>85</v>
      </c>
      <c r="H9" s="77">
        <v>1.0369</v>
      </c>
      <c r="I9" s="78">
        <f t="shared" si="1"/>
        <v>88.1365</v>
      </c>
      <c r="J9" s="78">
        <f t="shared" si="2"/>
        <v>44.06825</v>
      </c>
      <c r="K9" s="78">
        <f t="shared" si="3"/>
        <v>77.94325</v>
      </c>
      <c r="L9" s="59">
        <v>7</v>
      </c>
      <c r="M9" s="79" t="s">
        <v>13</v>
      </c>
      <c r="N9" s="80">
        <v>1</v>
      </c>
    </row>
    <row r="10" spans="1:14" ht="21.75" customHeight="1" thickBot="1">
      <c r="A10" s="75" t="s">
        <v>384</v>
      </c>
      <c r="B10" s="75" t="s">
        <v>385</v>
      </c>
      <c r="C10" s="75" t="s">
        <v>386</v>
      </c>
      <c r="D10" s="75" t="s">
        <v>85</v>
      </c>
      <c r="E10" s="75" t="s">
        <v>387</v>
      </c>
      <c r="F10" s="70">
        <f t="shared" si="0"/>
        <v>34.25</v>
      </c>
      <c r="G10" s="76">
        <v>87.98</v>
      </c>
      <c r="H10" s="77">
        <v>0.9776</v>
      </c>
      <c r="I10" s="78">
        <f t="shared" si="1"/>
        <v>86.009248</v>
      </c>
      <c r="J10" s="78">
        <f t="shared" si="2"/>
        <v>43.004624</v>
      </c>
      <c r="K10" s="78">
        <f t="shared" si="3"/>
        <v>77.254624</v>
      </c>
      <c r="L10" s="59">
        <v>8</v>
      </c>
      <c r="M10" s="79" t="s">
        <v>13</v>
      </c>
      <c r="N10" s="80">
        <v>1</v>
      </c>
    </row>
    <row r="11" spans="1:14" ht="21.75" customHeight="1" thickBot="1">
      <c r="A11" s="75" t="s">
        <v>388</v>
      </c>
      <c r="B11" s="75" t="s">
        <v>389</v>
      </c>
      <c r="C11" s="75" t="s">
        <v>390</v>
      </c>
      <c r="D11" s="75" t="s">
        <v>142</v>
      </c>
      <c r="E11" s="75" t="s">
        <v>391</v>
      </c>
      <c r="F11" s="70">
        <f t="shared" si="0"/>
        <v>31.625</v>
      </c>
      <c r="G11" s="76">
        <v>87</v>
      </c>
      <c r="H11" s="77">
        <v>1.0369</v>
      </c>
      <c r="I11" s="78">
        <f t="shared" si="1"/>
        <v>90.21029999999999</v>
      </c>
      <c r="J11" s="78">
        <f t="shared" si="2"/>
        <v>45.105149999999995</v>
      </c>
      <c r="K11" s="78">
        <f t="shared" si="3"/>
        <v>76.73015</v>
      </c>
      <c r="L11" s="59">
        <v>9</v>
      </c>
      <c r="M11" s="79" t="s">
        <v>13</v>
      </c>
      <c r="N11" s="80">
        <v>1</v>
      </c>
    </row>
    <row r="12" spans="1:14" ht="21.75" customHeight="1" thickBot="1">
      <c r="A12" s="75" t="s">
        <v>392</v>
      </c>
      <c r="B12" s="75" t="s">
        <v>393</v>
      </c>
      <c r="C12" s="75" t="s">
        <v>394</v>
      </c>
      <c r="D12" s="75" t="s">
        <v>93</v>
      </c>
      <c r="E12" s="75" t="s">
        <v>395</v>
      </c>
      <c r="F12" s="70">
        <f t="shared" si="0"/>
        <v>33.25</v>
      </c>
      <c r="G12" s="76">
        <v>87.08</v>
      </c>
      <c r="H12" s="77">
        <v>0.9972</v>
      </c>
      <c r="I12" s="78">
        <f t="shared" si="1"/>
        <v>86.836176</v>
      </c>
      <c r="J12" s="78">
        <f t="shared" si="2"/>
        <v>43.418088</v>
      </c>
      <c r="K12" s="78">
        <f t="shared" si="3"/>
        <v>76.668088</v>
      </c>
      <c r="L12" s="59">
        <v>10</v>
      </c>
      <c r="M12" s="79" t="s">
        <v>13</v>
      </c>
      <c r="N12" s="80">
        <v>2</v>
      </c>
    </row>
    <row r="13" spans="1:14" ht="21.75" customHeight="1" thickBot="1">
      <c r="A13" s="75" t="s">
        <v>396</v>
      </c>
      <c r="B13" s="75" t="s">
        <v>397</v>
      </c>
      <c r="C13" s="75" t="s">
        <v>398</v>
      </c>
      <c r="D13" s="75" t="s">
        <v>131</v>
      </c>
      <c r="E13" s="75" t="s">
        <v>399</v>
      </c>
      <c r="F13" s="70">
        <f t="shared" si="0"/>
        <v>34</v>
      </c>
      <c r="G13" s="76">
        <v>85.32</v>
      </c>
      <c r="H13" s="77">
        <v>0.9972</v>
      </c>
      <c r="I13" s="78">
        <f t="shared" si="1"/>
        <v>85.081104</v>
      </c>
      <c r="J13" s="78">
        <f t="shared" si="2"/>
        <v>42.540552</v>
      </c>
      <c r="K13" s="78">
        <f t="shared" si="3"/>
        <v>76.54055199999999</v>
      </c>
      <c r="L13" s="59">
        <v>11</v>
      </c>
      <c r="M13" s="79" t="s">
        <v>13</v>
      </c>
      <c r="N13" s="80">
        <v>2</v>
      </c>
    </row>
    <row r="14" spans="1:14" ht="21.75" customHeight="1" thickBot="1">
      <c r="A14" s="75" t="s">
        <v>400</v>
      </c>
      <c r="B14" s="75" t="s">
        <v>401</v>
      </c>
      <c r="C14" s="75" t="s">
        <v>133</v>
      </c>
      <c r="D14" s="75" t="s">
        <v>120</v>
      </c>
      <c r="E14" s="75" t="s">
        <v>102</v>
      </c>
      <c r="F14" s="70">
        <f t="shared" si="0"/>
        <v>33.5</v>
      </c>
      <c r="G14" s="76">
        <v>87.96</v>
      </c>
      <c r="H14" s="77">
        <v>0.9776</v>
      </c>
      <c r="I14" s="78">
        <f t="shared" si="1"/>
        <v>85.989696</v>
      </c>
      <c r="J14" s="78">
        <f t="shared" si="2"/>
        <v>42.994848</v>
      </c>
      <c r="K14" s="78">
        <f t="shared" si="3"/>
        <v>76.49484799999999</v>
      </c>
      <c r="L14" s="59">
        <v>12</v>
      </c>
      <c r="M14" s="79" t="s">
        <v>13</v>
      </c>
      <c r="N14" s="80"/>
    </row>
    <row r="15" spans="1:14" ht="21.75" customHeight="1" thickBot="1">
      <c r="A15" s="75" t="s">
        <v>402</v>
      </c>
      <c r="B15" s="75" t="s">
        <v>403</v>
      </c>
      <c r="C15" s="75" t="s">
        <v>404</v>
      </c>
      <c r="D15" s="75" t="s">
        <v>101</v>
      </c>
      <c r="E15" s="75" t="s">
        <v>121</v>
      </c>
      <c r="F15" s="70">
        <f t="shared" si="0"/>
        <v>30.625</v>
      </c>
      <c r="G15" s="76">
        <v>88.1</v>
      </c>
      <c r="H15" s="77">
        <v>1.0369</v>
      </c>
      <c r="I15" s="78">
        <f t="shared" si="1"/>
        <v>91.35088999999999</v>
      </c>
      <c r="J15" s="78">
        <f t="shared" si="2"/>
        <v>45.675444999999996</v>
      </c>
      <c r="K15" s="78">
        <f t="shared" si="3"/>
        <v>76.300445</v>
      </c>
      <c r="L15" s="59">
        <v>13</v>
      </c>
      <c r="M15" s="79" t="s">
        <v>13</v>
      </c>
      <c r="N15" s="80"/>
    </row>
    <row r="16" spans="1:14" ht="21.75" customHeight="1" thickBot="1">
      <c r="A16" s="75" t="s">
        <v>405</v>
      </c>
      <c r="B16" s="75" t="s">
        <v>406</v>
      </c>
      <c r="C16" s="75" t="s">
        <v>407</v>
      </c>
      <c r="D16" s="75" t="s">
        <v>215</v>
      </c>
      <c r="E16" s="75" t="s">
        <v>408</v>
      </c>
      <c r="F16" s="70">
        <f t="shared" si="0"/>
        <v>32.75</v>
      </c>
      <c r="G16" s="76">
        <v>86.64</v>
      </c>
      <c r="H16" s="77">
        <v>0.9972</v>
      </c>
      <c r="I16" s="78">
        <f t="shared" si="1"/>
        <v>86.397408</v>
      </c>
      <c r="J16" s="78">
        <f t="shared" si="2"/>
        <v>43.198704</v>
      </c>
      <c r="K16" s="78">
        <f t="shared" si="3"/>
        <v>75.94870399999999</v>
      </c>
      <c r="L16" s="59">
        <v>14</v>
      </c>
      <c r="M16" s="79" t="s">
        <v>13</v>
      </c>
      <c r="N16" s="80">
        <v>2</v>
      </c>
    </row>
    <row r="17" spans="1:14" ht="21.75" customHeight="1" thickBot="1">
      <c r="A17" s="75" t="s">
        <v>409</v>
      </c>
      <c r="B17" s="75" t="s">
        <v>410</v>
      </c>
      <c r="C17" s="75" t="s">
        <v>84</v>
      </c>
      <c r="D17" s="75" t="s">
        <v>159</v>
      </c>
      <c r="E17" s="75" t="s">
        <v>411</v>
      </c>
      <c r="F17" s="70">
        <f t="shared" si="0"/>
        <v>34.5</v>
      </c>
      <c r="G17" s="76">
        <v>83.04</v>
      </c>
      <c r="H17" s="77">
        <v>0.9972</v>
      </c>
      <c r="I17" s="78">
        <f t="shared" si="1"/>
        <v>82.807488</v>
      </c>
      <c r="J17" s="78">
        <f t="shared" si="2"/>
        <v>41.403744</v>
      </c>
      <c r="K17" s="78">
        <f t="shared" si="3"/>
        <v>75.903744</v>
      </c>
      <c r="L17" s="59">
        <v>15</v>
      </c>
      <c r="M17" s="79" t="s">
        <v>13</v>
      </c>
      <c r="N17" s="80">
        <v>1</v>
      </c>
    </row>
    <row r="18" spans="1:14" ht="21.75" customHeight="1" thickBot="1">
      <c r="A18" s="75" t="s">
        <v>412</v>
      </c>
      <c r="B18" s="75" t="s">
        <v>413</v>
      </c>
      <c r="C18" s="75" t="s">
        <v>414</v>
      </c>
      <c r="D18" s="75" t="s">
        <v>215</v>
      </c>
      <c r="E18" s="75" t="s">
        <v>109</v>
      </c>
      <c r="F18" s="70">
        <f t="shared" si="0"/>
        <v>32.25</v>
      </c>
      <c r="G18" s="76">
        <v>87.48</v>
      </c>
      <c r="H18" s="77">
        <v>0.9972</v>
      </c>
      <c r="I18" s="78">
        <f t="shared" si="1"/>
        <v>87.235056</v>
      </c>
      <c r="J18" s="78">
        <f t="shared" si="2"/>
        <v>43.617528</v>
      </c>
      <c r="K18" s="78">
        <f t="shared" si="3"/>
        <v>75.867528</v>
      </c>
      <c r="L18" s="59">
        <v>16</v>
      </c>
      <c r="M18" s="79" t="s">
        <v>13</v>
      </c>
      <c r="N18" s="80">
        <v>1</v>
      </c>
    </row>
    <row r="19" spans="1:14" ht="21.75" customHeight="1" thickBot="1">
      <c r="A19" s="75" t="s">
        <v>415</v>
      </c>
      <c r="B19" s="75" t="s">
        <v>416</v>
      </c>
      <c r="C19" s="75" t="s">
        <v>152</v>
      </c>
      <c r="D19" s="75" t="s">
        <v>169</v>
      </c>
      <c r="E19" s="75" t="s">
        <v>417</v>
      </c>
      <c r="F19" s="70">
        <f t="shared" si="0"/>
        <v>30.5</v>
      </c>
      <c r="G19" s="76">
        <v>86.4</v>
      </c>
      <c r="H19" s="77">
        <v>1.0369</v>
      </c>
      <c r="I19" s="78">
        <f t="shared" si="1"/>
        <v>89.58816</v>
      </c>
      <c r="J19" s="78">
        <f t="shared" si="2"/>
        <v>44.79408</v>
      </c>
      <c r="K19" s="78">
        <f t="shared" si="3"/>
        <v>75.29408000000001</v>
      </c>
      <c r="L19" s="59">
        <v>17</v>
      </c>
      <c r="M19" s="79" t="s">
        <v>13</v>
      </c>
      <c r="N19" s="80">
        <v>1</v>
      </c>
    </row>
    <row r="20" spans="1:14" ht="21.75" customHeight="1" thickBot="1">
      <c r="A20" s="75" t="s">
        <v>418</v>
      </c>
      <c r="B20" s="75" t="s">
        <v>419</v>
      </c>
      <c r="C20" s="75" t="s">
        <v>420</v>
      </c>
      <c r="D20" s="75" t="s">
        <v>126</v>
      </c>
      <c r="E20" s="75" t="s">
        <v>421</v>
      </c>
      <c r="F20" s="70">
        <f t="shared" si="0"/>
        <v>33.125</v>
      </c>
      <c r="G20" s="76">
        <v>86.15</v>
      </c>
      <c r="H20" s="77">
        <v>0.9776</v>
      </c>
      <c r="I20" s="78">
        <f t="shared" si="1"/>
        <v>84.22024</v>
      </c>
      <c r="J20" s="78">
        <f t="shared" si="2"/>
        <v>42.11012</v>
      </c>
      <c r="K20" s="78">
        <f t="shared" si="3"/>
        <v>75.23512</v>
      </c>
      <c r="L20" s="59">
        <v>18</v>
      </c>
      <c r="M20" s="79" t="s">
        <v>13</v>
      </c>
      <c r="N20" s="80">
        <v>2</v>
      </c>
    </row>
    <row r="21" spans="1:14" ht="21.75" customHeight="1" thickBot="1">
      <c r="A21" s="75" t="s">
        <v>422</v>
      </c>
      <c r="B21" s="75" t="s">
        <v>423</v>
      </c>
      <c r="C21" s="75" t="s">
        <v>394</v>
      </c>
      <c r="D21" s="75" t="s">
        <v>144</v>
      </c>
      <c r="E21" s="75" t="s">
        <v>424</v>
      </c>
      <c r="F21" s="70">
        <f t="shared" si="0"/>
        <v>31.75</v>
      </c>
      <c r="G21" s="76">
        <v>88.04</v>
      </c>
      <c r="H21" s="77">
        <v>0.9776</v>
      </c>
      <c r="I21" s="78">
        <f t="shared" si="1"/>
        <v>86.06790400000001</v>
      </c>
      <c r="J21" s="78">
        <f t="shared" si="2"/>
        <v>43.033952000000006</v>
      </c>
      <c r="K21" s="78">
        <f t="shared" si="3"/>
        <v>74.783952</v>
      </c>
      <c r="L21" s="59">
        <v>19</v>
      </c>
      <c r="M21" s="79" t="s">
        <v>13</v>
      </c>
      <c r="N21" s="80"/>
    </row>
    <row r="22" spans="1:14" ht="21.75" customHeight="1" thickBot="1">
      <c r="A22" s="75" t="s">
        <v>425</v>
      </c>
      <c r="B22" s="75" t="s">
        <v>426</v>
      </c>
      <c r="C22" s="75" t="s">
        <v>394</v>
      </c>
      <c r="D22" s="75" t="s">
        <v>144</v>
      </c>
      <c r="E22" s="75" t="s">
        <v>424</v>
      </c>
      <c r="F22" s="70">
        <f t="shared" si="0"/>
        <v>31.75</v>
      </c>
      <c r="G22" s="76">
        <v>85.84</v>
      </c>
      <c r="H22" s="77">
        <v>0.9972</v>
      </c>
      <c r="I22" s="78">
        <f t="shared" si="1"/>
        <v>85.599648</v>
      </c>
      <c r="J22" s="78">
        <f t="shared" si="2"/>
        <v>42.799824</v>
      </c>
      <c r="K22" s="78">
        <f t="shared" si="3"/>
        <v>74.549824</v>
      </c>
      <c r="L22" s="59">
        <v>20</v>
      </c>
      <c r="M22" s="79" t="s">
        <v>13</v>
      </c>
      <c r="N22" s="80">
        <v>1</v>
      </c>
    </row>
    <row r="23" spans="1:14" ht="21.75" customHeight="1" thickBot="1">
      <c r="A23" s="75" t="s">
        <v>427</v>
      </c>
      <c r="B23" s="75" t="s">
        <v>428</v>
      </c>
      <c r="C23" s="75" t="s">
        <v>414</v>
      </c>
      <c r="D23" s="75" t="s">
        <v>159</v>
      </c>
      <c r="E23" s="75" t="s">
        <v>391</v>
      </c>
      <c r="F23" s="70">
        <f t="shared" si="0"/>
        <v>31.625</v>
      </c>
      <c r="G23" s="76">
        <v>87.79</v>
      </c>
      <c r="H23" s="77">
        <v>0.9776</v>
      </c>
      <c r="I23" s="78">
        <f t="shared" si="1"/>
        <v>85.82350400000001</v>
      </c>
      <c r="J23" s="78">
        <f t="shared" si="2"/>
        <v>42.91175200000001</v>
      </c>
      <c r="K23" s="78">
        <f t="shared" si="3"/>
        <v>74.536752</v>
      </c>
      <c r="L23" s="59">
        <v>21</v>
      </c>
      <c r="M23" s="79" t="s">
        <v>13</v>
      </c>
      <c r="N23" s="80"/>
    </row>
    <row r="24" spans="1:14" ht="21.75" customHeight="1" thickBot="1">
      <c r="A24" s="75" t="s">
        <v>429</v>
      </c>
      <c r="B24" s="75" t="s">
        <v>430</v>
      </c>
      <c r="C24" s="75" t="s">
        <v>394</v>
      </c>
      <c r="D24" s="75" t="s">
        <v>126</v>
      </c>
      <c r="E24" s="75" t="s">
        <v>116</v>
      </c>
      <c r="F24" s="70">
        <f t="shared" si="0"/>
        <v>31.5</v>
      </c>
      <c r="G24" s="76">
        <v>87.99</v>
      </c>
      <c r="H24" s="77">
        <v>0.9776</v>
      </c>
      <c r="I24" s="78">
        <f t="shared" si="1"/>
        <v>86.019024</v>
      </c>
      <c r="J24" s="78">
        <f t="shared" si="2"/>
        <v>43.009512</v>
      </c>
      <c r="K24" s="78">
        <f t="shared" si="3"/>
        <v>74.509512</v>
      </c>
      <c r="L24" s="59">
        <v>22</v>
      </c>
      <c r="M24" s="79" t="s">
        <v>13</v>
      </c>
      <c r="N24" s="80">
        <v>2</v>
      </c>
    </row>
    <row r="25" spans="1:14" ht="21.75" customHeight="1" thickBot="1">
      <c r="A25" s="75" t="s">
        <v>431</v>
      </c>
      <c r="B25" s="75" t="s">
        <v>432</v>
      </c>
      <c r="C25" s="75" t="s">
        <v>414</v>
      </c>
      <c r="D25" s="75" t="s">
        <v>202</v>
      </c>
      <c r="E25" s="75" t="s">
        <v>433</v>
      </c>
      <c r="F25" s="70">
        <f t="shared" si="0"/>
        <v>30.875</v>
      </c>
      <c r="G25" s="76">
        <v>83.8</v>
      </c>
      <c r="H25" s="77">
        <v>1.0369</v>
      </c>
      <c r="I25" s="78">
        <f t="shared" si="1"/>
        <v>86.89222</v>
      </c>
      <c r="J25" s="78">
        <f t="shared" si="2"/>
        <v>43.44611</v>
      </c>
      <c r="K25" s="78">
        <f t="shared" si="3"/>
        <v>74.32111</v>
      </c>
      <c r="L25" s="59">
        <v>23</v>
      </c>
      <c r="M25" s="79" t="s">
        <v>13</v>
      </c>
      <c r="N25" s="80">
        <v>1</v>
      </c>
    </row>
    <row r="26" spans="1:14" ht="21.75" customHeight="1" thickBot="1">
      <c r="A26" s="75" t="s">
        <v>434</v>
      </c>
      <c r="B26" s="75" t="s">
        <v>435</v>
      </c>
      <c r="C26" s="75" t="s">
        <v>155</v>
      </c>
      <c r="D26" s="75" t="s">
        <v>137</v>
      </c>
      <c r="E26" s="75" t="s">
        <v>436</v>
      </c>
      <c r="F26" s="70">
        <f t="shared" si="0"/>
        <v>29.375</v>
      </c>
      <c r="G26" s="76">
        <v>86.6</v>
      </c>
      <c r="H26" s="77">
        <v>1.0369</v>
      </c>
      <c r="I26" s="78">
        <f t="shared" si="1"/>
        <v>89.79553999999999</v>
      </c>
      <c r="J26" s="78">
        <f t="shared" si="2"/>
        <v>44.897769999999994</v>
      </c>
      <c r="K26" s="78">
        <f t="shared" si="3"/>
        <v>74.27277</v>
      </c>
      <c r="L26" s="59">
        <v>24</v>
      </c>
      <c r="M26" s="79" t="s">
        <v>13</v>
      </c>
      <c r="N26" s="80">
        <v>2</v>
      </c>
    </row>
    <row r="27" spans="1:14" ht="21.75" customHeight="1" thickBot="1">
      <c r="A27" s="75" t="s">
        <v>437</v>
      </c>
      <c r="B27" s="75" t="s">
        <v>438</v>
      </c>
      <c r="C27" s="75" t="s">
        <v>390</v>
      </c>
      <c r="D27" s="75" t="s">
        <v>142</v>
      </c>
      <c r="E27" s="75" t="s">
        <v>391</v>
      </c>
      <c r="F27" s="70">
        <f t="shared" si="0"/>
        <v>31.625</v>
      </c>
      <c r="G27" s="76">
        <v>87.08</v>
      </c>
      <c r="H27" s="77">
        <v>0.9776</v>
      </c>
      <c r="I27" s="78">
        <f t="shared" si="1"/>
        <v>85.129408</v>
      </c>
      <c r="J27" s="78">
        <f t="shared" si="2"/>
        <v>42.564704</v>
      </c>
      <c r="K27" s="78">
        <f t="shared" si="3"/>
        <v>74.189704</v>
      </c>
      <c r="L27" s="59">
        <v>25</v>
      </c>
      <c r="M27" s="79" t="s">
        <v>13</v>
      </c>
      <c r="N27" s="80">
        <v>1</v>
      </c>
    </row>
    <row r="28" spans="1:14" ht="21.75" customHeight="1" thickBot="1">
      <c r="A28" s="75" t="s">
        <v>439</v>
      </c>
      <c r="B28" s="75" t="s">
        <v>440</v>
      </c>
      <c r="C28" s="75" t="s">
        <v>375</v>
      </c>
      <c r="D28" s="75" t="s">
        <v>441</v>
      </c>
      <c r="E28" s="75" t="s">
        <v>442</v>
      </c>
      <c r="F28" s="70">
        <f t="shared" si="0"/>
        <v>29.125</v>
      </c>
      <c r="G28" s="76">
        <v>86.8</v>
      </c>
      <c r="H28" s="77">
        <v>1.0369</v>
      </c>
      <c r="I28" s="78">
        <f t="shared" si="1"/>
        <v>90.00291999999999</v>
      </c>
      <c r="J28" s="78">
        <f t="shared" si="2"/>
        <v>45.001459999999994</v>
      </c>
      <c r="K28" s="78">
        <f t="shared" si="3"/>
        <v>74.12646</v>
      </c>
      <c r="L28" s="59">
        <v>26</v>
      </c>
      <c r="M28" s="79" t="s">
        <v>13</v>
      </c>
      <c r="N28" s="80">
        <v>2</v>
      </c>
    </row>
    <row r="29" spans="1:14" ht="21.75" customHeight="1" thickBot="1">
      <c r="A29" s="75" t="s">
        <v>443</v>
      </c>
      <c r="B29" s="75" t="s">
        <v>444</v>
      </c>
      <c r="C29" s="75" t="s">
        <v>370</v>
      </c>
      <c r="D29" s="75" t="s">
        <v>144</v>
      </c>
      <c r="E29" s="75" t="s">
        <v>116</v>
      </c>
      <c r="F29" s="70">
        <f t="shared" si="0"/>
        <v>31.5</v>
      </c>
      <c r="G29" s="76">
        <v>85.36</v>
      </c>
      <c r="H29" s="77">
        <v>0.9972</v>
      </c>
      <c r="I29" s="78">
        <f t="shared" si="1"/>
        <v>85.120992</v>
      </c>
      <c r="J29" s="78">
        <f t="shared" si="2"/>
        <v>42.560496</v>
      </c>
      <c r="K29" s="78">
        <f t="shared" si="3"/>
        <v>74.060496</v>
      </c>
      <c r="L29" s="59">
        <v>27</v>
      </c>
      <c r="M29" s="79" t="s">
        <v>13</v>
      </c>
      <c r="N29" s="80">
        <v>2</v>
      </c>
    </row>
    <row r="30" spans="1:14" ht="21.75" customHeight="1" thickBot="1">
      <c r="A30" s="75" t="s">
        <v>445</v>
      </c>
      <c r="B30" s="75" t="s">
        <v>446</v>
      </c>
      <c r="C30" s="75" t="s">
        <v>127</v>
      </c>
      <c r="D30" s="75" t="s">
        <v>142</v>
      </c>
      <c r="E30" s="75" t="s">
        <v>447</v>
      </c>
      <c r="F30" s="70">
        <f t="shared" si="0"/>
        <v>30.125</v>
      </c>
      <c r="G30" s="76">
        <v>87.72</v>
      </c>
      <c r="H30" s="77">
        <v>0.9972</v>
      </c>
      <c r="I30" s="78">
        <f t="shared" si="1"/>
        <v>87.474384</v>
      </c>
      <c r="J30" s="78">
        <f t="shared" si="2"/>
        <v>43.737192</v>
      </c>
      <c r="K30" s="78">
        <f t="shared" si="3"/>
        <v>73.862192</v>
      </c>
      <c r="L30" s="59">
        <v>28</v>
      </c>
      <c r="M30" s="79" t="s">
        <v>13</v>
      </c>
      <c r="N30" s="80">
        <v>1</v>
      </c>
    </row>
    <row r="31" spans="1:14" ht="21.75" customHeight="1" thickBot="1">
      <c r="A31" s="75" t="s">
        <v>448</v>
      </c>
      <c r="B31" s="75" t="s">
        <v>449</v>
      </c>
      <c r="C31" s="75" t="s">
        <v>111</v>
      </c>
      <c r="D31" s="75" t="s">
        <v>182</v>
      </c>
      <c r="E31" s="75" t="s">
        <v>417</v>
      </c>
      <c r="F31" s="70">
        <f t="shared" si="0"/>
        <v>30.5</v>
      </c>
      <c r="G31" s="76">
        <v>88.7</v>
      </c>
      <c r="H31" s="77">
        <v>0.9776</v>
      </c>
      <c r="I31" s="78">
        <f t="shared" si="1"/>
        <v>86.71312</v>
      </c>
      <c r="J31" s="78">
        <f t="shared" si="2"/>
        <v>43.35656</v>
      </c>
      <c r="K31" s="78">
        <f t="shared" si="3"/>
        <v>73.85656</v>
      </c>
      <c r="L31" s="59">
        <v>29</v>
      </c>
      <c r="M31" s="79" t="s">
        <v>13</v>
      </c>
      <c r="N31" s="80">
        <v>2</v>
      </c>
    </row>
    <row r="32" spans="1:14" ht="21.75" customHeight="1" thickBot="1">
      <c r="A32" s="75" t="s">
        <v>450</v>
      </c>
      <c r="B32" s="75" t="s">
        <v>451</v>
      </c>
      <c r="C32" s="75" t="s">
        <v>114</v>
      </c>
      <c r="D32" s="75" t="s">
        <v>215</v>
      </c>
      <c r="E32" s="75" t="s">
        <v>395</v>
      </c>
      <c r="F32" s="70">
        <f t="shared" si="0"/>
        <v>33.25</v>
      </c>
      <c r="G32" s="76">
        <v>82.65</v>
      </c>
      <c r="H32" s="77">
        <v>0.9776</v>
      </c>
      <c r="I32" s="78">
        <f t="shared" si="1"/>
        <v>80.79864</v>
      </c>
      <c r="J32" s="78">
        <f t="shared" si="2"/>
        <v>40.39932</v>
      </c>
      <c r="K32" s="78">
        <f t="shared" si="3"/>
        <v>73.64932</v>
      </c>
      <c r="L32" s="59">
        <v>30</v>
      </c>
      <c r="M32" s="79" t="s">
        <v>13</v>
      </c>
      <c r="N32" s="80">
        <v>1</v>
      </c>
    </row>
    <row r="33" spans="1:14" ht="21.75" customHeight="1" thickBot="1">
      <c r="A33" s="75" t="s">
        <v>452</v>
      </c>
      <c r="B33" s="75" t="s">
        <v>453</v>
      </c>
      <c r="C33" s="75" t="s">
        <v>161</v>
      </c>
      <c r="D33" s="75" t="s">
        <v>123</v>
      </c>
      <c r="E33" s="75" t="s">
        <v>391</v>
      </c>
      <c r="F33" s="70">
        <f t="shared" si="0"/>
        <v>31.625</v>
      </c>
      <c r="G33" s="76">
        <v>84.28</v>
      </c>
      <c r="H33" s="77">
        <v>0.9972</v>
      </c>
      <c r="I33" s="78">
        <f t="shared" si="1"/>
        <v>84.044016</v>
      </c>
      <c r="J33" s="78">
        <f t="shared" si="2"/>
        <v>42.022008</v>
      </c>
      <c r="K33" s="78">
        <f t="shared" si="3"/>
        <v>73.647008</v>
      </c>
      <c r="L33" s="59">
        <v>31</v>
      </c>
      <c r="M33" s="79" t="s">
        <v>13</v>
      </c>
      <c r="N33" s="80">
        <v>2</v>
      </c>
    </row>
    <row r="34" spans="1:14" ht="21.75" customHeight="1" thickBot="1">
      <c r="A34" s="75" t="s">
        <v>454</v>
      </c>
      <c r="B34" s="75" t="s">
        <v>455</v>
      </c>
      <c r="C34" s="75" t="s">
        <v>85</v>
      </c>
      <c r="D34" s="75" t="s">
        <v>169</v>
      </c>
      <c r="E34" s="75" t="s">
        <v>135</v>
      </c>
      <c r="F34" s="70">
        <f t="shared" si="0"/>
        <v>29.75</v>
      </c>
      <c r="G34" s="76">
        <v>87.98</v>
      </c>
      <c r="H34" s="77">
        <v>0.9972</v>
      </c>
      <c r="I34" s="78">
        <f t="shared" si="1"/>
        <v>87.733656</v>
      </c>
      <c r="J34" s="78">
        <f t="shared" si="2"/>
        <v>43.866828</v>
      </c>
      <c r="K34" s="78">
        <f t="shared" si="3"/>
        <v>73.616828</v>
      </c>
      <c r="L34" s="59">
        <v>32</v>
      </c>
      <c r="M34" s="79" t="s">
        <v>13</v>
      </c>
      <c r="N34" s="80">
        <v>1</v>
      </c>
    </row>
    <row r="35" spans="1:14" ht="21.75" customHeight="1" thickBot="1">
      <c r="A35" s="75" t="s">
        <v>456</v>
      </c>
      <c r="B35" s="75" t="s">
        <v>457</v>
      </c>
      <c r="C35" s="75" t="s">
        <v>93</v>
      </c>
      <c r="D35" s="75" t="s">
        <v>458</v>
      </c>
      <c r="E35" s="75" t="s">
        <v>433</v>
      </c>
      <c r="F35" s="70">
        <f t="shared" si="0"/>
        <v>30.875</v>
      </c>
      <c r="G35" s="76">
        <v>87.09</v>
      </c>
      <c r="H35" s="77">
        <v>0.9776</v>
      </c>
      <c r="I35" s="78">
        <f t="shared" si="1"/>
        <v>85.139184</v>
      </c>
      <c r="J35" s="78">
        <f t="shared" si="2"/>
        <v>42.569592</v>
      </c>
      <c r="K35" s="78">
        <f t="shared" si="3"/>
        <v>73.444592</v>
      </c>
      <c r="L35" s="59">
        <v>33</v>
      </c>
      <c r="M35" s="79" t="s">
        <v>13</v>
      </c>
      <c r="N35" s="80">
        <v>1</v>
      </c>
    </row>
    <row r="36" spans="1:14" ht="21.75" customHeight="1" thickBot="1">
      <c r="A36" s="75" t="s">
        <v>459</v>
      </c>
      <c r="B36" s="75" t="s">
        <v>460</v>
      </c>
      <c r="C36" s="75" t="s">
        <v>375</v>
      </c>
      <c r="D36" s="75" t="s">
        <v>89</v>
      </c>
      <c r="E36" s="75" t="s">
        <v>461</v>
      </c>
      <c r="F36" s="70">
        <f t="shared" si="0"/>
        <v>31.375</v>
      </c>
      <c r="G36" s="76">
        <v>84.34</v>
      </c>
      <c r="H36" s="77">
        <v>0.9972</v>
      </c>
      <c r="I36" s="78">
        <f t="shared" si="1"/>
        <v>84.103848</v>
      </c>
      <c r="J36" s="78">
        <f t="shared" si="2"/>
        <v>42.051924</v>
      </c>
      <c r="K36" s="78">
        <f t="shared" si="3"/>
        <v>73.426924</v>
      </c>
      <c r="L36" s="59">
        <v>34</v>
      </c>
      <c r="M36" s="79" t="s">
        <v>13</v>
      </c>
      <c r="N36" s="80">
        <v>1</v>
      </c>
    </row>
    <row r="37" spans="1:14" ht="21.75" customHeight="1" thickBot="1">
      <c r="A37" s="75" t="s">
        <v>462</v>
      </c>
      <c r="B37" s="75" t="s">
        <v>463</v>
      </c>
      <c r="C37" s="75" t="s">
        <v>394</v>
      </c>
      <c r="D37" s="75" t="s">
        <v>131</v>
      </c>
      <c r="E37" s="75" t="s">
        <v>464</v>
      </c>
      <c r="F37" s="70">
        <f t="shared" si="0"/>
        <v>31</v>
      </c>
      <c r="G37" s="76">
        <v>86.15</v>
      </c>
      <c r="H37" s="77">
        <v>0.9776</v>
      </c>
      <c r="I37" s="78">
        <f t="shared" si="1"/>
        <v>84.22024</v>
      </c>
      <c r="J37" s="78">
        <f t="shared" si="2"/>
        <v>42.11012</v>
      </c>
      <c r="K37" s="78">
        <f t="shared" si="3"/>
        <v>73.11012</v>
      </c>
      <c r="L37" s="59">
        <v>35</v>
      </c>
      <c r="M37" s="79" t="s">
        <v>13</v>
      </c>
      <c r="N37" s="80">
        <v>1</v>
      </c>
    </row>
    <row r="38" spans="1:14" ht="21.75" customHeight="1" thickBot="1">
      <c r="A38" s="75" t="s">
        <v>465</v>
      </c>
      <c r="B38" s="75" t="s">
        <v>466</v>
      </c>
      <c r="C38" s="75" t="s">
        <v>147</v>
      </c>
      <c r="D38" s="75" t="s">
        <v>182</v>
      </c>
      <c r="E38" s="75" t="s">
        <v>464</v>
      </c>
      <c r="F38" s="70">
        <f t="shared" si="0"/>
        <v>31</v>
      </c>
      <c r="G38" s="76">
        <v>84.34</v>
      </c>
      <c r="H38" s="77">
        <v>0.9972</v>
      </c>
      <c r="I38" s="78">
        <f t="shared" si="1"/>
        <v>84.103848</v>
      </c>
      <c r="J38" s="78">
        <f t="shared" si="2"/>
        <v>42.051924</v>
      </c>
      <c r="K38" s="78">
        <f t="shared" si="3"/>
        <v>73.051924</v>
      </c>
      <c r="L38" s="59">
        <v>36</v>
      </c>
      <c r="M38" s="79" t="s">
        <v>13</v>
      </c>
      <c r="N38" s="80">
        <v>2</v>
      </c>
    </row>
    <row r="39" spans="1:14" ht="21.75" customHeight="1" thickBot="1">
      <c r="A39" s="75" t="s">
        <v>467</v>
      </c>
      <c r="B39" s="75" t="s">
        <v>468</v>
      </c>
      <c r="C39" s="75" t="s">
        <v>117</v>
      </c>
      <c r="D39" s="75" t="s">
        <v>123</v>
      </c>
      <c r="E39" s="75" t="s">
        <v>417</v>
      </c>
      <c r="F39" s="70">
        <f t="shared" si="0"/>
        <v>30.5</v>
      </c>
      <c r="G39" s="76">
        <v>85.16</v>
      </c>
      <c r="H39" s="77">
        <v>0.9972</v>
      </c>
      <c r="I39" s="78">
        <f t="shared" si="1"/>
        <v>84.92155199999999</v>
      </c>
      <c r="J39" s="78">
        <f t="shared" si="2"/>
        <v>42.460775999999996</v>
      </c>
      <c r="K39" s="78">
        <f t="shared" si="3"/>
        <v>72.960776</v>
      </c>
      <c r="L39" s="59">
        <v>37</v>
      </c>
      <c r="M39" s="79" t="s">
        <v>13</v>
      </c>
      <c r="N39" s="80">
        <v>2</v>
      </c>
    </row>
    <row r="40" spans="1:14" ht="21.75" customHeight="1" thickBot="1">
      <c r="A40" s="75" t="s">
        <v>469</v>
      </c>
      <c r="B40" s="75" t="s">
        <v>470</v>
      </c>
      <c r="C40" s="75" t="s">
        <v>370</v>
      </c>
      <c r="D40" s="75" t="s">
        <v>217</v>
      </c>
      <c r="E40" s="75" t="s">
        <v>135</v>
      </c>
      <c r="F40" s="70">
        <f t="shared" si="0"/>
        <v>29.75</v>
      </c>
      <c r="G40" s="76">
        <v>88.1</v>
      </c>
      <c r="H40" s="77">
        <v>0.9776</v>
      </c>
      <c r="I40" s="78">
        <f t="shared" si="1"/>
        <v>86.12656</v>
      </c>
      <c r="J40" s="78">
        <f t="shared" si="2"/>
        <v>43.06328</v>
      </c>
      <c r="K40" s="78">
        <f t="shared" si="3"/>
        <v>72.81327999999999</v>
      </c>
      <c r="L40" s="59">
        <v>38</v>
      </c>
      <c r="M40" s="79" t="s">
        <v>13</v>
      </c>
      <c r="N40" s="80">
        <v>1</v>
      </c>
    </row>
    <row r="41" spans="1:14" ht="21.75" customHeight="1" thickBot="1">
      <c r="A41" s="75" t="s">
        <v>471</v>
      </c>
      <c r="B41" s="75" t="s">
        <v>472</v>
      </c>
      <c r="C41" s="75" t="s">
        <v>407</v>
      </c>
      <c r="D41" s="75" t="s">
        <v>156</v>
      </c>
      <c r="E41" s="75" t="s">
        <v>121</v>
      </c>
      <c r="F41" s="70">
        <f t="shared" si="0"/>
        <v>30.625</v>
      </c>
      <c r="G41" s="76">
        <v>84.48</v>
      </c>
      <c r="H41" s="77">
        <v>0.9972</v>
      </c>
      <c r="I41" s="78">
        <f t="shared" si="1"/>
        <v>84.243456</v>
      </c>
      <c r="J41" s="78">
        <f t="shared" si="2"/>
        <v>42.121728</v>
      </c>
      <c r="K41" s="78">
        <f t="shared" si="3"/>
        <v>72.74672799999999</v>
      </c>
      <c r="L41" s="59">
        <v>39</v>
      </c>
      <c r="M41" s="79" t="s">
        <v>13</v>
      </c>
      <c r="N41" s="80">
        <v>2</v>
      </c>
    </row>
    <row r="42" spans="1:14" ht="21.75" customHeight="1" thickBot="1">
      <c r="A42" s="75" t="s">
        <v>473</v>
      </c>
      <c r="B42" s="75" t="s">
        <v>474</v>
      </c>
      <c r="C42" s="75" t="s">
        <v>152</v>
      </c>
      <c r="D42" s="75" t="s">
        <v>144</v>
      </c>
      <c r="E42" s="75" t="s">
        <v>475</v>
      </c>
      <c r="F42" s="70">
        <f t="shared" si="0"/>
        <v>29.875</v>
      </c>
      <c r="G42" s="76">
        <v>82.6</v>
      </c>
      <c r="H42" s="77">
        <v>1.0369</v>
      </c>
      <c r="I42" s="78">
        <f t="shared" si="1"/>
        <v>85.64793999999999</v>
      </c>
      <c r="J42" s="78">
        <f t="shared" si="2"/>
        <v>42.823969999999996</v>
      </c>
      <c r="K42" s="78">
        <f t="shared" si="3"/>
        <v>72.69897</v>
      </c>
      <c r="L42" s="59">
        <v>40</v>
      </c>
      <c r="M42" s="79" t="s">
        <v>13</v>
      </c>
      <c r="N42" s="80">
        <v>2</v>
      </c>
    </row>
    <row r="43" spans="1:13" ht="15">
      <c r="A43" s="75" t="s">
        <v>476</v>
      </c>
      <c r="B43" s="75" t="s">
        <v>477</v>
      </c>
      <c r="C43" s="75" t="s">
        <v>97</v>
      </c>
      <c r="D43" s="75" t="s">
        <v>93</v>
      </c>
      <c r="E43" s="75" t="s">
        <v>436</v>
      </c>
      <c r="F43" s="70">
        <f t="shared" si="0"/>
        <v>29.375</v>
      </c>
      <c r="G43" s="76">
        <v>88.35</v>
      </c>
      <c r="H43" s="77">
        <v>0.9776</v>
      </c>
      <c r="I43" s="78">
        <f t="shared" si="1"/>
        <v>86.37096</v>
      </c>
      <c r="J43" s="78">
        <f t="shared" si="2"/>
        <v>43.18548</v>
      </c>
      <c r="K43" s="78">
        <f t="shared" si="3"/>
        <v>72.56048</v>
      </c>
      <c r="L43" s="59">
        <v>41</v>
      </c>
      <c r="M43" s="79" t="s">
        <v>13</v>
      </c>
    </row>
    <row r="44" spans="1:13" ht="15">
      <c r="A44" s="75" t="s">
        <v>478</v>
      </c>
      <c r="B44" s="75" t="s">
        <v>479</v>
      </c>
      <c r="C44" s="75" t="s">
        <v>108</v>
      </c>
      <c r="D44" s="75" t="s">
        <v>144</v>
      </c>
      <c r="E44" s="75" t="s">
        <v>148</v>
      </c>
      <c r="F44" s="70">
        <f t="shared" si="0"/>
        <v>28.875</v>
      </c>
      <c r="G44" s="76">
        <v>88.86</v>
      </c>
      <c r="H44" s="77">
        <v>0.9776</v>
      </c>
      <c r="I44" s="78">
        <f t="shared" si="1"/>
        <v>86.869536</v>
      </c>
      <c r="J44" s="78">
        <f t="shared" si="2"/>
        <v>43.434768</v>
      </c>
      <c r="K44" s="78">
        <f t="shared" si="3"/>
        <v>72.30976799999999</v>
      </c>
      <c r="L44" s="59">
        <v>42</v>
      </c>
      <c r="M44" s="79" t="s">
        <v>13</v>
      </c>
    </row>
    <row r="45" spans="1:13" ht="15">
      <c r="A45" s="75" t="s">
        <v>480</v>
      </c>
      <c r="B45" s="75" t="s">
        <v>481</v>
      </c>
      <c r="C45" s="75" t="s">
        <v>394</v>
      </c>
      <c r="D45" s="75" t="s">
        <v>185</v>
      </c>
      <c r="E45" s="75" t="s">
        <v>447</v>
      </c>
      <c r="F45" s="70">
        <f t="shared" si="0"/>
        <v>30.125</v>
      </c>
      <c r="G45" s="76">
        <v>85.88</v>
      </c>
      <c r="H45" s="77">
        <v>0.9776</v>
      </c>
      <c r="I45" s="78">
        <f t="shared" si="1"/>
        <v>83.956288</v>
      </c>
      <c r="J45" s="78">
        <f t="shared" si="2"/>
        <v>41.978144</v>
      </c>
      <c r="K45" s="78">
        <f t="shared" si="3"/>
        <v>72.103144</v>
      </c>
      <c r="L45" s="59">
        <v>43</v>
      </c>
      <c r="M45" s="79" t="s">
        <v>13</v>
      </c>
    </row>
    <row r="46" spans="1:13" ht="15">
      <c r="A46" s="75" t="s">
        <v>482</v>
      </c>
      <c r="B46" s="75" t="s">
        <v>483</v>
      </c>
      <c r="C46" s="75" t="s">
        <v>89</v>
      </c>
      <c r="D46" s="75" t="s">
        <v>215</v>
      </c>
      <c r="E46" s="75" t="s">
        <v>442</v>
      </c>
      <c r="F46" s="70">
        <f t="shared" si="0"/>
        <v>29.125</v>
      </c>
      <c r="G46" s="76">
        <v>87.58</v>
      </c>
      <c r="H46" s="77">
        <v>0.9776</v>
      </c>
      <c r="I46" s="78">
        <f t="shared" si="1"/>
        <v>85.618208</v>
      </c>
      <c r="J46" s="78">
        <f t="shared" si="2"/>
        <v>42.809104</v>
      </c>
      <c r="K46" s="78">
        <f t="shared" si="3"/>
        <v>71.93410399999999</v>
      </c>
      <c r="L46" s="59">
        <v>44</v>
      </c>
      <c r="M46" s="79" t="s">
        <v>13</v>
      </c>
    </row>
    <row r="47" spans="1:13" ht="15">
      <c r="A47" s="75" t="s">
        <v>484</v>
      </c>
      <c r="B47" s="75" t="s">
        <v>485</v>
      </c>
      <c r="C47" s="75" t="s">
        <v>97</v>
      </c>
      <c r="D47" s="75" t="s">
        <v>120</v>
      </c>
      <c r="E47" s="75" t="s">
        <v>148</v>
      </c>
      <c r="F47" s="70">
        <f t="shared" si="0"/>
        <v>28.875</v>
      </c>
      <c r="G47" s="76">
        <v>82.8</v>
      </c>
      <c r="H47" s="77">
        <v>1.0369</v>
      </c>
      <c r="I47" s="78">
        <f t="shared" si="1"/>
        <v>85.85531999999999</v>
      </c>
      <c r="J47" s="78">
        <f t="shared" si="2"/>
        <v>42.927659999999996</v>
      </c>
      <c r="K47" s="78">
        <f t="shared" si="3"/>
        <v>71.80266</v>
      </c>
      <c r="L47" s="59">
        <v>45</v>
      </c>
      <c r="M47" s="79" t="s">
        <v>13</v>
      </c>
    </row>
    <row r="48" spans="1:13" ht="15">
      <c r="A48" s="75" t="s">
        <v>486</v>
      </c>
      <c r="B48" s="75" t="s">
        <v>487</v>
      </c>
      <c r="C48" s="75" t="s">
        <v>375</v>
      </c>
      <c r="D48" s="75" t="s">
        <v>175</v>
      </c>
      <c r="E48" s="75" t="s">
        <v>488</v>
      </c>
      <c r="F48" s="70">
        <f t="shared" si="0"/>
        <v>28.625</v>
      </c>
      <c r="G48" s="76">
        <v>86.56</v>
      </c>
      <c r="H48" s="77">
        <v>0.9972</v>
      </c>
      <c r="I48" s="78">
        <f t="shared" si="1"/>
        <v>86.317632</v>
      </c>
      <c r="J48" s="78">
        <f t="shared" si="2"/>
        <v>43.158816</v>
      </c>
      <c r="K48" s="78">
        <f t="shared" si="3"/>
        <v>71.783816</v>
      </c>
      <c r="L48" s="59">
        <v>46</v>
      </c>
      <c r="M48" s="79" t="s">
        <v>13</v>
      </c>
    </row>
    <row r="49" spans="1:13" ht="15">
      <c r="A49" s="75" t="s">
        <v>489</v>
      </c>
      <c r="B49" s="75" t="s">
        <v>490</v>
      </c>
      <c r="C49" s="75" t="s">
        <v>108</v>
      </c>
      <c r="D49" s="75" t="s">
        <v>97</v>
      </c>
      <c r="E49" s="75" t="s">
        <v>145</v>
      </c>
      <c r="F49" s="70">
        <f t="shared" si="0"/>
        <v>29.25</v>
      </c>
      <c r="G49" s="76">
        <v>85.22</v>
      </c>
      <c r="H49" s="77">
        <v>0.9972</v>
      </c>
      <c r="I49" s="78">
        <f t="shared" si="1"/>
        <v>84.98138399999999</v>
      </c>
      <c r="J49" s="78">
        <f t="shared" si="2"/>
        <v>42.490691999999996</v>
      </c>
      <c r="K49" s="78">
        <f t="shared" si="3"/>
        <v>71.740692</v>
      </c>
      <c r="L49" s="59">
        <v>47</v>
      </c>
      <c r="M49" s="79" t="s">
        <v>13</v>
      </c>
    </row>
    <row r="50" spans="1:13" ht="15">
      <c r="A50" s="75" t="s">
        <v>491</v>
      </c>
      <c r="B50" s="75" t="s">
        <v>492</v>
      </c>
      <c r="C50" s="75" t="s">
        <v>404</v>
      </c>
      <c r="D50" s="75" t="s">
        <v>178</v>
      </c>
      <c r="E50" s="75" t="s">
        <v>493</v>
      </c>
      <c r="F50" s="70">
        <f t="shared" si="0"/>
        <v>29</v>
      </c>
      <c r="G50" s="76">
        <v>87.36</v>
      </c>
      <c r="H50" s="77">
        <v>0.9776</v>
      </c>
      <c r="I50" s="78">
        <f t="shared" si="1"/>
        <v>85.403136</v>
      </c>
      <c r="J50" s="78">
        <f t="shared" si="2"/>
        <v>42.701568</v>
      </c>
      <c r="K50" s="78">
        <f t="shared" si="3"/>
        <v>71.70156800000001</v>
      </c>
      <c r="L50" s="59">
        <v>48</v>
      </c>
      <c r="M50" s="79" t="s">
        <v>13</v>
      </c>
    </row>
    <row r="51" spans="1:13" ht="15">
      <c r="A51" s="75" t="s">
        <v>494</v>
      </c>
      <c r="B51" s="75" t="s">
        <v>495</v>
      </c>
      <c r="C51" s="75" t="s">
        <v>85</v>
      </c>
      <c r="D51" s="75" t="s">
        <v>153</v>
      </c>
      <c r="E51" s="75" t="s">
        <v>176</v>
      </c>
      <c r="F51" s="70">
        <f t="shared" si="0"/>
        <v>27.75</v>
      </c>
      <c r="G51" s="76">
        <v>87.86</v>
      </c>
      <c r="H51" s="77">
        <v>0.9972</v>
      </c>
      <c r="I51" s="78">
        <f t="shared" si="1"/>
        <v>87.613992</v>
      </c>
      <c r="J51" s="78">
        <f t="shared" si="2"/>
        <v>43.806996</v>
      </c>
      <c r="K51" s="78">
        <f t="shared" si="3"/>
        <v>71.556996</v>
      </c>
      <c r="L51" s="59">
        <v>49</v>
      </c>
      <c r="M51" s="79" t="s">
        <v>13</v>
      </c>
    </row>
    <row r="52" spans="1:13" ht="15">
      <c r="A52" s="75" t="s">
        <v>496</v>
      </c>
      <c r="B52" s="75" t="s">
        <v>497</v>
      </c>
      <c r="C52" s="75" t="s">
        <v>108</v>
      </c>
      <c r="D52" s="75" t="s">
        <v>131</v>
      </c>
      <c r="E52" s="75" t="s">
        <v>163</v>
      </c>
      <c r="F52" s="70">
        <f t="shared" si="0"/>
        <v>28.125</v>
      </c>
      <c r="G52" s="76">
        <v>88.85</v>
      </c>
      <c r="H52" s="77">
        <v>0.9776</v>
      </c>
      <c r="I52" s="78">
        <f t="shared" si="1"/>
        <v>86.85976</v>
      </c>
      <c r="J52" s="78">
        <f t="shared" si="2"/>
        <v>43.42988</v>
      </c>
      <c r="K52" s="78">
        <f t="shared" si="3"/>
        <v>71.55488</v>
      </c>
      <c r="L52" s="59">
        <v>50</v>
      </c>
      <c r="M52" s="79" t="s">
        <v>13</v>
      </c>
    </row>
    <row r="53" spans="1:13" ht="15">
      <c r="A53" s="75" t="s">
        <v>498</v>
      </c>
      <c r="B53" s="75" t="s">
        <v>499</v>
      </c>
      <c r="C53" s="75" t="s">
        <v>172</v>
      </c>
      <c r="D53" s="75" t="s">
        <v>173</v>
      </c>
      <c r="E53" s="75" t="s">
        <v>170</v>
      </c>
      <c r="F53" s="70">
        <f t="shared" si="0"/>
        <v>27.875</v>
      </c>
      <c r="G53" s="76">
        <v>89.3</v>
      </c>
      <c r="H53" s="77">
        <v>0.9776</v>
      </c>
      <c r="I53" s="78">
        <f t="shared" si="1"/>
        <v>87.29968</v>
      </c>
      <c r="J53" s="78">
        <f t="shared" si="2"/>
        <v>43.64984</v>
      </c>
      <c r="K53" s="78">
        <f t="shared" si="3"/>
        <v>71.52484</v>
      </c>
      <c r="L53" s="59">
        <v>51</v>
      </c>
      <c r="M53" s="79" t="s">
        <v>13</v>
      </c>
    </row>
    <row r="54" spans="1:13" ht="15">
      <c r="A54" s="75" t="s">
        <v>500</v>
      </c>
      <c r="B54" s="75" t="s">
        <v>501</v>
      </c>
      <c r="C54" s="75" t="s">
        <v>115</v>
      </c>
      <c r="D54" s="75" t="s">
        <v>123</v>
      </c>
      <c r="E54" s="75" t="s">
        <v>170</v>
      </c>
      <c r="F54" s="70">
        <f t="shared" si="0"/>
        <v>27.875</v>
      </c>
      <c r="G54" s="76">
        <v>87.16</v>
      </c>
      <c r="H54" s="77">
        <v>0.9972</v>
      </c>
      <c r="I54" s="78">
        <f t="shared" si="1"/>
        <v>86.91595199999999</v>
      </c>
      <c r="J54" s="78">
        <f t="shared" si="2"/>
        <v>43.457975999999995</v>
      </c>
      <c r="K54" s="78">
        <f t="shared" si="3"/>
        <v>71.332976</v>
      </c>
      <c r="L54" s="59">
        <v>52</v>
      </c>
      <c r="M54" s="79" t="s">
        <v>13</v>
      </c>
    </row>
    <row r="55" spans="1:13" ht="15">
      <c r="A55" s="75" t="s">
        <v>502</v>
      </c>
      <c r="B55" s="75" t="s">
        <v>503</v>
      </c>
      <c r="C55" s="75" t="s">
        <v>380</v>
      </c>
      <c r="D55" s="75" t="s">
        <v>197</v>
      </c>
      <c r="E55" s="75" t="s">
        <v>493</v>
      </c>
      <c r="F55" s="70">
        <f t="shared" si="0"/>
        <v>29</v>
      </c>
      <c r="G55" s="76">
        <v>84.62</v>
      </c>
      <c r="H55" s="77">
        <v>0.9972</v>
      </c>
      <c r="I55" s="78">
        <f t="shared" si="1"/>
        <v>84.383064</v>
      </c>
      <c r="J55" s="78">
        <f t="shared" si="2"/>
        <v>42.191532</v>
      </c>
      <c r="K55" s="78">
        <f t="shared" si="3"/>
        <v>71.191532</v>
      </c>
      <c r="L55" s="59">
        <v>53</v>
      </c>
      <c r="M55" s="79" t="s">
        <v>13</v>
      </c>
    </row>
    <row r="56" spans="1:13" ht="15">
      <c r="A56" s="75" t="s">
        <v>504</v>
      </c>
      <c r="B56" s="75" t="s">
        <v>505</v>
      </c>
      <c r="C56" s="75" t="s">
        <v>89</v>
      </c>
      <c r="D56" s="75" t="s">
        <v>137</v>
      </c>
      <c r="E56" s="75" t="s">
        <v>163</v>
      </c>
      <c r="F56" s="70">
        <f t="shared" si="0"/>
        <v>28.125</v>
      </c>
      <c r="G56" s="76">
        <v>86.18</v>
      </c>
      <c r="H56" s="77">
        <v>0.9972</v>
      </c>
      <c r="I56" s="78">
        <f t="shared" si="1"/>
        <v>85.93869600000001</v>
      </c>
      <c r="J56" s="78">
        <f t="shared" si="2"/>
        <v>42.969348000000004</v>
      </c>
      <c r="K56" s="78">
        <f t="shared" si="3"/>
        <v>71.094348</v>
      </c>
      <c r="L56" s="59">
        <v>54</v>
      </c>
      <c r="M56" s="79" t="s">
        <v>13</v>
      </c>
    </row>
    <row r="57" spans="1:13" ht="15">
      <c r="A57" s="75" t="s">
        <v>506</v>
      </c>
      <c r="B57" s="75" t="s">
        <v>507</v>
      </c>
      <c r="C57" s="75" t="s">
        <v>202</v>
      </c>
      <c r="D57" s="75" t="s">
        <v>215</v>
      </c>
      <c r="E57" s="75" t="s">
        <v>170</v>
      </c>
      <c r="F57" s="70">
        <f t="shared" si="0"/>
        <v>27.875</v>
      </c>
      <c r="G57" s="76">
        <v>88.34</v>
      </c>
      <c r="H57" s="77">
        <v>0.9776</v>
      </c>
      <c r="I57" s="78">
        <f t="shared" si="1"/>
        <v>86.36118400000001</v>
      </c>
      <c r="J57" s="78">
        <f t="shared" si="2"/>
        <v>43.180592000000004</v>
      </c>
      <c r="K57" s="78">
        <f t="shared" si="3"/>
        <v>71.055592</v>
      </c>
      <c r="L57" s="59">
        <v>55</v>
      </c>
      <c r="M57" s="79" t="s">
        <v>13</v>
      </c>
    </row>
    <row r="58" spans="1:13" ht="15">
      <c r="A58" s="75" t="s">
        <v>508</v>
      </c>
      <c r="B58" s="75" t="s">
        <v>509</v>
      </c>
      <c r="C58" s="75" t="s">
        <v>202</v>
      </c>
      <c r="D58" s="75" t="s">
        <v>104</v>
      </c>
      <c r="E58" s="75" t="s">
        <v>186</v>
      </c>
      <c r="F58" s="70">
        <f t="shared" si="0"/>
        <v>27.125</v>
      </c>
      <c r="G58" s="76">
        <v>87.57</v>
      </c>
      <c r="H58" s="77">
        <v>0.9972</v>
      </c>
      <c r="I58" s="78">
        <f t="shared" si="1"/>
        <v>87.32480399999999</v>
      </c>
      <c r="J58" s="78">
        <f t="shared" si="2"/>
        <v>43.66240199999999</v>
      </c>
      <c r="K58" s="78">
        <f t="shared" si="3"/>
        <v>70.78740199999999</v>
      </c>
      <c r="L58" s="59">
        <v>56</v>
      </c>
      <c r="M58" s="79" t="s">
        <v>13</v>
      </c>
    </row>
    <row r="59" spans="1:13" ht="15">
      <c r="A59" s="75" t="s">
        <v>510</v>
      </c>
      <c r="B59" s="75" t="s">
        <v>511</v>
      </c>
      <c r="C59" s="75" t="s">
        <v>138</v>
      </c>
      <c r="D59" s="75" t="s">
        <v>202</v>
      </c>
      <c r="E59" s="75" t="s">
        <v>145</v>
      </c>
      <c r="F59" s="70">
        <f t="shared" si="0"/>
        <v>29.25</v>
      </c>
      <c r="G59" s="76">
        <v>80</v>
      </c>
      <c r="H59" s="77">
        <v>1.0369</v>
      </c>
      <c r="I59" s="78">
        <f t="shared" si="1"/>
        <v>82.952</v>
      </c>
      <c r="J59" s="78">
        <f t="shared" si="2"/>
        <v>41.476</v>
      </c>
      <c r="K59" s="78">
        <f t="shared" si="3"/>
        <v>70.726</v>
      </c>
      <c r="L59" s="59">
        <v>57</v>
      </c>
      <c r="M59" s="79" t="s">
        <v>13</v>
      </c>
    </row>
    <row r="60" spans="1:13" ht="15">
      <c r="A60" s="75" t="s">
        <v>512</v>
      </c>
      <c r="B60" s="75" t="s">
        <v>513</v>
      </c>
      <c r="C60" s="75" t="s">
        <v>169</v>
      </c>
      <c r="D60" s="75" t="s">
        <v>115</v>
      </c>
      <c r="E60" s="75" t="s">
        <v>183</v>
      </c>
      <c r="F60" s="70">
        <f t="shared" si="0"/>
        <v>27.25</v>
      </c>
      <c r="G60" s="76">
        <v>87.16</v>
      </c>
      <c r="H60" s="77">
        <v>0.9972</v>
      </c>
      <c r="I60" s="78">
        <f t="shared" si="1"/>
        <v>86.91595199999999</v>
      </c>
      <c r="J60" s="78">
        <f t="shared" si="2"/>
        <v>43.457975999999995</v>
      </c>
      <c r="K60" s="78">
        <f t="shared" si="3"/>
        <v>70.707976</v>
      </c>
      <c r="L60" s="59">
        <v>58</v>
      </c>
      <c r="M60" s="79" t="s">
        <v>13</v>
      </c>
    </row>
    <row r="61" spans="1:13" ht="15">
      <c r="A61" s="75" t="s">
        <v>514</v>
      </c>
      <c r="B61" s="75" t="s">
        <v>515</v>
      </c>
      <c r="C61" s="75" t="s">
        <v>152</v>
      </c>
      <c r="D61" s="75" t="s">
        <v>241</v>
      </c>
      <c r="E61" s="75" t="s">
        <v>167</v>
      </c>
      <c r="F61" s="70">
        <f t="shared" si="0"/>
        <v>28</v>
      </c>
      <c r="G61" s="76">
        <v>87.16</v>
      </c>
      <c r="H61" s="77">
        <v>0.9776</v>
      </c>
      <c r="I61" s="78">
        <f t="shared" si="1"/>
        <v>85.207616</v>
      </c>
      <c r="J61" s="78">
        <f t="shared" si="2"/>
        <v>42.603808</v>
      </c>
      <c r="K61" s="78">
        <f t="shared" si="3"/>
        <v>70.603808</v>
      </c>
      <c r="L61" s="59">
        <v>59</v>
      </c>
      <c r="M61" s="79" t="s">
        <v>13</v>
      </c>
    </row>
    <row r="62" spans="1:13" ht="15">
      <c r="A62" s="75" t="s">
        <v>516</v>
      </c>
      <c r="B62" s="75" t="s">
        <v>517</v>
      </c>
      <c r="C62" s="75" t="s">
        <v>182</v>
      </c>
      <c r="D62" s="75" t="s">
        <v>169</v>
      </c>
      <c r="E62" s="75" t="s">
        <v>518</v>
      </c>
      <c r="F62" s="70">
        <f t="shared" si="0"/>
        <v>27.5</v>
      </c>
      <c r="G62" s="76">
        <v>88.13</v>
      </c>
      <c r="H62" s="77">
        <v>0.9776</v>
      </c>
      <c r="I62" s="78">
        <f t="shared" si="1"/>
        <v>86.155888</v>
      </c>
      <c r="J62" s="78">
        <f t="shared" si="2"/>
        <v>43.077944</v>
      </c>
      <c r="K62" s="78">
        <f t="shared" si="3"/>
        <v>70.577944</v>
      </c>
      <c r="L62" s="59">
        <v>60</v>
      </c>
      <c r="M62" s="79" t="s">
        <v>13</v>
      </c>
    </row>
    <row r="63" spans="1:13" ht="15">
      <c r="A63" s="75" t="s">
        <v>519</v>
      </c>
      <c r="B63" s="75" t="s">
        <v>520</v>
      </c>
      <c r="C63" s="75" t="s">
        <v>202</v>
      </c>
      <c r="D63" s="75" t="s">
        <v>101</v>
      </c>
      <c r="E63" s="75" t="s">
        <v>518</v>
      </c>
      <c r="F63" s="70">
        <f t="shared" si="0"/>
        <v>27.5</v>
      </c>
      <c r="G63" s="76">
        <v>87.84</v>
      </c>
      <c r="H63" s="77">
        <v>0.9776</v>
      </c>
      <c r="I63" s="78">
        <f t="shared" si="1"/>
        <v>85.87238400000001</v>
      </c>
      <c r="J63" s="78">
        <f t="shared" si="2"/>
        <v>42.936192000000005</v>
      </c>
      <c r="K63" s="78">
        <f t="shared" si="3"/>
        <v>70.436192</v>
      </c>
      <c r="L63" s="59">
        <v>61</v>
      </c>
      <c r="M63" s="79" t="s">
        <v>13</v>
      </c>
    </row>
    <row r="64" spans="1:13" ht="15">
      <c r="A64" s="75" t="s">
        <v>521</v>
      </c>
      <c r="B64" s="75" t="s">
        <v>522</v>
      </c>
      <c r="C64" s="75" t="s">
        <v>137</v>
      </c>
      <c r="D64" s="75" t="s">
        <v>97</v>
      </c>
      <c r="E64" s="75" t="s">
        <v>176</v>
      </c>
      <c r="F64" s="70">
        <f t="shared" si="0"/>
        <v>27.75</v>
      </c>
      <c r="G64" s="76">
        <v>85.36</v>
      </c>
      <c r="H64" s="77">
        <v>0.9972</v>
      </c>
      <c r="I64" s="78">
        <f t="shared" si="1"/>
        <v>85.120992</v>
      </c>
      <c r="J64" s="78">
        <f t="shared" si="2"/>
        <v>42.560496</v>
      </c>
      <c r="K64" s="78">
        <f t="shared" si="3"/>
        <v>70.310496</v>
      </c>
      <c r="L64" s="59">
        <v>62</v>
      </c>
      <c r="M64" s="79" t="s">
        <v>13</v>
      </c>
    </row>
    <row r="65" spans="1:13" ht="15">
      <c r="A65" s="75" t="s">
        <v>523</v>
      </c>
      <c r="B65" s="75" t="s">
        <v>524</v>
      </c>
      <c r="C65" s="75" t="s">
        <v>126</v>
      </c>
      <c r="D65" s="75" t="s">
        <v>101</v>
      </c>
      <c r="E65" s="75" t="s">
        <v>176</v>
      </c>
      <c r="F65" s="70">
        <f t="shared" si="0"/>
        <v>27.75</v>
      </c>
      <c r="G65" s="76">
        <v>87.02</v>
      </c>
      <c r="H65" s="77">
        <v>0.9776</v>
      </c>
      <c r="I65" s="78">
        <f t="shared" si="1"/>
        <v>85.070752</v>
      </c>
      <c r="J65" s="78">
        <f t="shared" si="2"/>
        <v>42.535376</v>
      </c>
      <c r="K65" s="78">
        <f t="shared" si="3"/>
        <v>70.285376</v>
      </c>
      <c r="L65" s="59">
        <v>63</v>
      </c>
      <c r="M65" s="79" t="s">
        <v>13</v>
      </c>
    </row>
    <row r="66" spans="1:13" ht="15">
      <c r="A66" s="75" t="s">
        <v>525</v>
      </c>
      <c r="B66" s="75" t="s">
        <v>526</v>
      </c>
      <c r="C66" s="75" t="s">
        <v>161</v>
      </c>
      <c r="D66" s="75" t="s">
        <v>173</v>
      </c>
      <c r="E66" s="75" t="s">
        <v>167</v>
      </c>
      <c r="F66" s="70">
        <f t="shared" si="0"/>
        <v>28</v>
      </c>
      <c r="G66" s="76">
        <v>81.2</v>
      </c>
      <c r="H66" s="77">
        <v>1.0369</v>
      </c>
      <c r="I66" s="78">
        <f t="shared" si="1"/>
        <v>84.19628</v>
      </c>
      <c r="J66" s="78">
        <f t="shared" si="2"/>
        <v>42.09814</v>
      </c>
      <c r="K66" s="78">
        <f t="shared" si="3"/>
        <v>70.09814</v>
      </c>
      <c r="L66" s="59">
        <v>64</v>
      </c>
      <c r="M66" s="79" t="s">
        <v>13</v>
      </c>
    </row>
    <row r="67" spans="1:13" ht="15">
      <c r="A67" s="75" t="s">
        <v>527</v>
      </c>
      <c r="B67" s="75" t="s">
        <v>528</v>
      </c>
      <c r="C67" s="75" t="s">
        <v>119</v>
      </c>
      <c r="D67" s="75" t="s">
        <v>202</v>
      </c>
      <c r="E67" s="75" t="s">
        <v>442</v>
      </c>
      <c r="F67" s="70">
        <f aca="true" t="shared" si="4" ref="F67:F76">E67*0.25</f>
        <v>29.125</v>
      </c>
      <c r="G67" s="76">
        <v>81.9</v>
      </c>
      <c r="H67" s="77">
        <v>0.9972</v>
      </c>
      <c r="I67" s="78">
        <f aca="true" t="shared" si="5" ref="I67:I76">G67*H67</f>
        <v>81.67068</v>
      </c>
      <c r="J67" s="78">
        <f aca="true" t="shared" si="6" ref="J67:J76">I67*0.5</f>
        <v>40.83534</v>
      </c>
      <c r="K67" s="78">
        <f aca="true" t="shared" si="7" ref="K67:K76">F67+J67</f>
        <v>69.96034</v>
      </c>
      <c r="L67" s="59">
        <v>65</v>
      </c>
      <c r="M67" s="79" t="s">
        <v>13</v>
      </c>
    </row>
    <row r="68" spans="1:13" ht="15">
      <c r="A68" s="75" t="s">
        <v>529</v>
      </c>
      <c r="B68" s="75" t="s">
        <v>530</v>
      </c>
      <c r="C68" s="75" t="s">
        <v>131</v>
      </c>
      <c r="D68" s="75" t="s">
        <v>169</v>
      </c>
      <c r="E68" s="75" t="s">
        <v>179</v>
      </c>
      <c r="F68" s="70">
        <f t="shared" si="4"/>
        <v>27.375</v>
      </c>
      <c r="G68" s="76">
        <v>86.15</v>
      </c>
      <c r="H68" s="77">
        <v>0.9776</v>
      </c>
      <c r="I68" s="78">
        <f t="shared" si="5"/>
        <v>84.22024</v>
      </c>
      <c r="J68" s="78">
        <f t="shared" si="6"/>
        <v>42.11012</v>
      </c>
      <c r="K68" s="78">
        <f t="shared" si="7"/>
        <v>69.48512</v>
      </c>
      <c r="L68" s="59">
        <v>66</v>
      </c>
      <c r="M68" s="79" t="s">
        <v>13</v>
      </c>
    </row>
    <row r="69" spans="1:13" ht="15">
      <c r="A69" s="75" t="s">
        <v>531</v>
      </c>
      <c r="B69" s="75" t="s">
        <v>532</v>
      </c>
      <c r="C69" s="75" t="s">
        <v>169</v>
      </c>
      <c r="D69" s="75" t="s">
        <v>101</v>
      </c>
      <c r="E69" s="75" t="s">
        <v>488</v>
      </c>
      <c r="F69" s="70">
        <f t="shared" si="4"/>
        <v>28.625</v>
      </c>
      <c r="G69" s="76">
        <v>78.2</v>
      </c>
      <c r="H69" s="77">
        <v>1.0369</v>
      </c>
      <c r="I69" s="78">
        <f t="shared" si="5"/>
        <v>81.08558</v>
      </c>
      <c r="J69" s="78">
        <f t="shared" si="6"/>
        <v>40.54279</v>
      </c>
      <c r="K69" s="78">
        <f t="shared" si="7"/>
        <v>69.16779</v>
      </c>
      <c r="L69" s="59">
        <v>67</v>
      </c>
      <c r="M69" s="79" t="s">
        <v>13</v>
      </c>
    </row>
    <row r="70" spans="1:13" ht="15">
      <c r="A70" s="75" t="s">
        <v>533</v>
      </c>
      <c r="B70" s="75" t="s">
        <v>534</v>
      </c>
      <c r="C70" s="75" t="s">
        <v>142</v>
      </c>
      <c r="D70" s="75" t="s">
        <v>202</v>
      </c>
      <c r="E70" s="75" t="s">
        <v>535</v>
      </c>
      <c r="F70" s="70">
        <f t="shared" si="4"/>
        <v>26.625</v>
      </c>
      <c r="G70" s="76">
        <v>84.46</v>
      </c>
      <c r="H70" s="77">
        <v>0.9972</v>
      </c>
      <c r="I70" s="78">
        <f t="shared" si="5"/>
        <v>84.22351199999999</v>
      </c>
      <c r="J70" s="78">
        <f t="shared" si="6"/>
        <v>42.11175599999999</v>
      </c>
      <c r="K70" s="78">
        <f t="shared" si="7"/>
        <v>68.73675599999999</v>
      </c>
      <c r="L70" s="59">
        <v>68</v>
      </c>
      <c r="M70" s="79" t="s">
        <v>13</v>
      </c>
    </row>
    <row r="71" spans="1:13" ht="15">
      <c r="A71" s="75" t="s">
        <v>536</v>
      </c>
      <c r="B71" s="75" t="s">
        <v>537</v>
      </c>
      <c r="C71" s="75" t="s">
        <v>182</v>
      </c>
      <c r="D71" s="75" t="s">
        <v>104</v>
      </c>
      <c r="E71" s="75" t="s">
        <v>188</v>
      </c>
      <c r="F71" s="70">
        <f t="shared" si="4"/>
        <v>27</v>
      </c>
      <c r="G71" s="76">
        <v>82.84</v>
      </c>
      <c r="H71" s="77">
        <v>0.9972</v>
      </c>
      <c r="I71" s="78">
        <f t="shared" si="5"/>
        <v>82.608048</v>
      </c>
      <c r="J71" s="78">
        <f t="shared" si="6"/>
        <v>41.304024</v>
      </c>
      <c r="K71" s="78">
        <f t="shared" si="7"/>
        <v>68.304024</v>
      </c>
      <c r="L71" s="59">
        <v>69</v>
      </c>
      <c r="M71" s="79" t="s">
        <v>13</v>
      </c>
    </row>
    <row r="72" spans="1:13" ht="15">
      <c r="A72" s="75" t="s">
        <v>538</v>
      </c>
      <c r="B72" s="75" t="s">
        <v>539</v>
      </c>
      <c r="C72" s="75" t="s">
        <v>169</v>
      </c>
      <c r="D72" s="75" t="s">
        <v>197</v>
      </c>
      <c r="E72" s="75" t="s">
        <v>186</v>
      </c>
      <c r="F72" s="70">
        <f t="shared" si="4"/>
        <v>27.125</v>
      </c>
      <c r="G72" s="76">
        <v>82.92</v>
      </c>
      <c r="H72" s="77">
        <v>0.9776</v>
      </c>
      <c r="I72" s="78">
        <f t="shared" si="5"/>
        <v>81.06259200000001</v>
      </c>
      <c r="J72" s="78">
        <f t="shared" si="6"/>
        <v>40.531296000000005</v>
      </c>
      <c r="K72" s="78">
        <f t="shared" si="7"/>
        <v>67.656296</v>
      </c>
      <c r="L72" s="59">
        <v>70</v>
      </c>
      <c r="M72" s="79" t="s">
        <v>13</v>
      </c>
    </row>
    <row r="73" spans="1:13" ht="15">
      <c r="A73" s="75" t="s">
        <v>540</v>
      </c>
      <c r="B73" s="75" t="s">
        <v>541</v>
      </c>
      <c r="C73" s="75" t="s">
        <v>182</v>
      </c>
      <c r="D73" s="75" t="s">
        <v>126</v>
      </c>
      <c r="E73" s="75" t="s">
        <v>535</v>
      </c>
      <c r="F73" s="70">
        <f t="shared" si="4"/>
        <v>26.625</v>
      </c>
      <c r="G73" s="76">
        <v>83.73</v>
      </c>
      <c r="H73" s="77">
        <v>0.9776</v>
      </c>
      <c r="I73" s="78">
        <f t="shared" si="5"/>
        <v>81.854448</v>
      </c>
      <c r="J73" s="78">
        <f t="shared" si="6"/>
        <v>40.927224</v>
      </c>
      <c r="K73" s="78">
        <f t="shared" si="7"/>
        <v>67.552224</v>
      </c>
      <c r="L73" s="59">
        <v>71</v>
      </c>
      <c r="M73" s="79" t="s">
        <v>13</v>
      </c>
    </row>
    <row r="74" spans="1:13" ht="15">
      <c r="A74" s="75" t="s">
        <v>542</v>
      </c>
      <c r="B74" s="75" t="s">
        <v>543</v>
      </c>
      <c r="C74" s="75" t="s">
        <v>117</v>
      </c>
      <c r="D74" s="75" t="s">
        <v>212</v>
      </c>
      <c r="E74" s="75" t="s">
        <v>192</v>
      </c>
      <c r="F74" s="70">
        <f t="shared" si="4"/>
        <v>26.75</v>
      </c>
      <c r="G74" s="76">
        <v>77.8</v>
      </c>
      <c r="H74" s="77">
        <v>1.0369</v>
      </c>
      <c r="I74" s="78">
        <f t="shared" si="5"/>
        <v>80.67081999999999</v>
      </c>
      <c r="J74" s="78">
        <f t="shared" si="6"/>
        <v>40.335409999999996</v>
      </c>
      <c r="K74" s="78">
        <f t="shared" si="7"/>
        <v>67.08541</v>
      </c>
      <c r="L74" s="59">
        <v>72</v>
      </c>
      <c r="M74" s="79" t="s">
        <v>13</v>
      </c>
    </row>
    <row r="75" spans="1:13" ht="15">
      <c r="A75" s="75" t="s">
        <v>544</v>
      </c>
      <c r="B75" s="75" t="s">
        <v>545</v>
      </c>
      <c r="C75" s="75" t="s">
        <v>137</v>
      </c>
      <c r="D75" s="75" t="s">
        <v>104</v>
      </c>
      <c r="E75" s="75" t="s">
        <v>518</v>
      </c>
      <c r="F75" s="70">
        <f t="shared" si="4"/>
        <v>27.5</v>
      </c>
      <c r="G75" s="76">
        <v>78.9</v>
      </c>
      <c r="H75" s="77">
        <v>0.9972</v>
      </c>
      <c r="I75" s="78">
        <f t="shared" si="5"/>
        <v>78.67908</v>
      </c>
      <c r="J75" s="78">
        <f t="shared" si="6"/>
        <v>39.33954</v>
      </c>
      <c r="K75" s="78">
        <f t="shared" si="7"/>
        <v>66.83954</v>
      </c>
      <c r="L75" s="59">
        <v>73</v>
      </c>
      <c r="M75" s="79" t="s">
        <v>13</v>
      </c>
    </row>
    <row r="76" spans="1:13" ht="15">
      <c r="A76" s="75" t="s">
        <v>546</v>
      </c>
      <c r="B76" s="75" t="s">
        <v>547</v>
      </c>
      <c r="C76" s="75" t="s">
        <v>112</v>
      </c>
      <c r="D76" s="75" t="s">
        <v>197</v>
      </c>
      <c r="E76" s="75" t="s">
        <v>548</v>
      </c>
      <c r="F76" s="70">
        <f t="shared" si="4"/>
        <v>27.625</v>
      </c>
      <c r="G76" s="76">
        <v>73</v>
      </c>
      <c r="H76" s="77">
        <v>1.0369</v>
      </c>
      <c r="I76" s="78">
        <f t="shared" si="5"/>
        <v>75.69369999999999</v>
      </c>
      <c r="J76" s="78">
        <f t="shared" si="6"/>
        <v>37.846849999999996</v>
      </c>
      <c r="K76" s="78">
        <f t="shared" si="7"/>
        <v>65.47184999999999</v>
      </c>
      <c r="L76" s="59">
        <v>74</v>
      </c>
      <c r="M76" s="79" t="s">
        <v>13</v>
      </c>
    </row>
    <row r="80" ht="14.25">
      <c r="D80" s="81"/>
    </row>
    <row r="83" ht="14.25">
      <c r="E83" s="81"/>
    </row>
  </sheetData>
  <sheetProtection/>
  <mergeCells count="1">
    <mergeCell ref="A1:M1"/>
  </mergeCells>
  <printOptions/>
  <pageMargins left="0.75" right="0.75" top="0.81" bottom="0.7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2" topLeftCell="A21" activePane="bottomLeft" state="frozen"/>
      <selection pane="topLeft" activeCell="F14" sqref="F14"/>
      <selection pane="bottomLeft" activeCell="J31" sqref="J31"/>
    </sheetView>
  </sheetViews>
  <sheetFormatPr defaultColWidth="9.00390625" defaultRowHeight="14.25"/>
  <cols>
    <col min="1" max="1" width="9.00390625" style="1" customWidth="1"/>
    <col min="2" max="2" width="14.00390625" style="6" customWidth="1"/>
    <col min="3" max="3" width="8.875" style="1" customWidth="1"/>
    <col min="4" max="4" width="8.125" style="1" customWidth="1"/>
    <col min="5" max="5" width="7.375" style="1" customWidth="1"/>
    <col min="6" max="6" width="8.75390625" style="7" customWidth="1"/>
    <col min="7" max="7" width="9.25390625" style="117" customWidth="1"/>
    <col min="8" max="8" width="10.625" style="1" customWidth="1"/>
    <col min="9" max="9" width="10.875" style="1" customWidth="1"/>
    <col min="10" max="10" width="7.25390625" style="1" customWidth="1"/>
    <col min="11" max="11" width="10.875" style="6" customWidth="1"/>
    <col min="12" max="16384" width="9.00390625" style="1" customWidth="1"/>
  </cols>
  <sheetData>
    <row r="1" spans="1:11" ht="32.25" customHeight="1" thickBot="1">
      <c r="A1" s="120" t="s">
        <v>613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ht="30.7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614</v>
      </c>
      <c r="F2" s="5" t="s">
        <v>615</v>
      </c>
      <c r="G2" s="26" t="s">
        <v>616</v>
      </c>
      <c r="H2" s="2" t="s">
        <v>617</v>
      </c>
      <c r="I2" s="5" t="s">
        <v>618</v>
      </c>
      <c r="J2" s="5" t="s">
        <v>619</v>
      </c>
      <c r="K2" s="2" t="s">
        <v>612</v>
      </c>
      <c r="L2" s="116"/>
    </row>
    <row r="3" spans="1:11" ht="21.75" customHeight="1" thickBot="1">
      <c r="A3" s="95" t="s">
        <v>620</v>
      </c>
      <c r="B3" s="105">
        <v>136240603111</v>
      </c>
      <c r="C3" s="97">
        <v>79</v>
      </c>
      <c r="D3" s="97">
        <v>77.5</v>
      </c>
      <c r="E3" s="97">
        <v>156.5</v>
      </c>
      <c r="F3" s="3">
        <f aca="true" t="shared" si="0" ref="F3:F31">E3*0.25</f>
        <v>39.125</v>
      </c>
      <c r="G3" s="26">
        <v>84.69</v>
      </c>
      <c r="H3" s="4">
        <f aca="true" t="shared" si="1" ref="H3:H31">G3*0.5</f>
        <v>42.345</v>
      </c>
      <c r="I3" s="4">
        <f aca="true" t="shared" si="2" ref="I3:I31">F3+H3</f>
        <v>81.47</v>
      </c>
      <c r="J3" s="2">
        <f aca="true" t="shared" si="3" ref="J3:J31">RANK(I3,I$3:I$31)</f>
        <v>1</v>
      </c>
      <c r="K3" s="4" t="s">
        <v>621</v>
      </c>
    </row>
    <row r="4" spans="1:11" ht="21.75" customHeight="1" thickBot="1">
      <c r="A4" s="95" t="s">
        <v>622</v>
      </c>
      <c r="B4" s="105">
        <v>136240602819</v>
      </c>
      <c r="C4" s="97">
        <v>76</v>
      </c>
      <c r="D4" s="97">
        <v>76.5</v>
      </c>
      <c r="E4" s="97">
        <v>152.5</v>
      </c>
      <c r="F4" s="3">
        <f t="shared" si="0"/>
        <v>38.125</v>
      </c>
      <c r="G4" s="26">
        <v>86.25</v>
      </c>
      <c r="H4" s="4">
        <f t="shared" si="1"/>
        <v>43.125</v>
      </c>
      <c r="I4" s="4">
        <f t="shared" si="2"/>
        <v>81.25</v>
      </c>
      <c r="J4" s="2">
        <f t="shared" si="3"/>
        <v>2</v>
      </c>
      <c r="K4" s="4" t="s">
        <v>621</v>
      </c>
    </row>
    <row r="5" spans="1:11" ht="21.75" customHeight="1" thickBot="1">
      <c r="A5" s="95" t="s">
        <v>623</v>
      </c>
      <c r="B5" s="105">
        <v>136240602630</v>
      </c>
      <c r="C5" s="97">
        <v>67.5</v>
      </c>
      <c r="D5" s="97">
        <v>80.5</v>
      </c>
      <c r="E5" s="97">
        <v>148</v>
      </c>
      <c r="F5" s="3">
        <f t="shared" si="0"/>
        <v>37</v>
      </c>
      <c r="G5" s="26">
        <v>85.54</v>
      </c>
      <c r="H5" s="4">
        <f t="shared" si="1"/>
        <v>42.77</v>
      </c>
      <c r="I5" s="4">
        <f t="shared" si="2"/>
        <v>79.77000000000001</v>
      </c>
      <c r="J5" s="2">
        <f t="shared" si="3"/>
        <v>3</v>
      </c>
      <c r="K5" s="4" t="s">
        <v>621</v>
      </c>
    </row>
    <row r="6" spans="1:11" ht="21.75" customHeight="1" thickBot="1">
      <c r="A6" s="95" t="s">
        <v>624</v>
      </c>
      <c r="B6" s="105">
        <v>136240602601</v>
      </c>
      <c r="C6" s="97">
        <v>75</v>
      </c>
      <c r="D6" s="97">
        <v>67</v>
      </c>
      <c r="E6" s="97">
        <v>142</v>
      </c>
      <c r="F6" s="3">
        <f t="shared" si="0"/>
        <v>35.5</v>
      </c>
      <c r="G6" s="26">
        <v>86.92</v>
      </c>
      <c r="H6" s="4">
        <f t="shared" si="1"/>
        <v>43.46</v>
      </c>
      <c r="I6" s="4">
        <f t="shared" si="2"/>
        <v>78.96000000000001</v>
      </c>
      <c r="J6" s="2">
        <f t="shared" si="3"/>
        <v>4</v>
      </c>
      <c r="K6" s="4" t="s">
        <v>621</v>
      </c>
    </row>
    <row r="7" spans="1:11" ht="21.75" customHeight="1" thickBot="1">
      <c r="A7" s="95" t="s">
        <v>625</v>
      </c>
      <c r="B7" s="105">
        <v>136240602810</v>
      </c>
      <c r="C7" s="97">
        <v>62.5</v>
      </c>
      <c r="D7" s="97">
        <v>78.5</v>
      </c>
      <c r="E7" s="97">
        <v>141</v>
      </c>
      <c r="F7" s="3">
        <f t="shared" si="0"/>
        <v>35.25</v>
      </c>
      <c r="G7" s="26">
        <v>84.99</v>
      </c>
      <c r="H7" s="4">
        <f t="shared" si="1"/>
        <v>42.495</v>
      </c>
      <c r="I7" s="4">
        <f t="shared" si="2"/>
        <v>77.745</v>
      </c>
      <c r="J7" s="2">
        <f t="shared" si="3"/>
        <v>5</v>
      </c>
      <c r="K7" s="4" t="s">
        <v>621</v>
      </c>
    </row>
    <row r="8" spans="1:11" ht="21.75" customHeight="1" thickBot="1">
      <c r="A8" s="95" t="s">
        <v>626</v>
      </c>
      <c r="B8" s="105">
        <v>136240603017</v>
      </c>
      <c r="C8" s="97">
        <v>60</v>
      </c>
      <c r="D8" s="97">
        <v>72</v>
      </c>
      <c r="E8" s="97">
        <v>132</v>
      </c>
      <c r="F8" s="3">
        <f t="shared" si="0"/>
        <v>33</v>
      </c>
      <c r="G8" s="26">
        <v>87.22</v>
      </c>
      <c r="H8" s="4">
        <f t="shared" si="1"/>
        <v>43.61</v>
      </c>
      <c r="I8" s="4">
        <f t="shared" si="2"/>
        <v>76.61</v>
      </c>
      <c r="J8" s="2">
        <f t="shared" si="3"/>
        <v>6</v>
      </c>
      <c r="K8" s="4" t="s">
        <v>621</v>
      </c>
    </row>
    <row r="9" spans="1:11" ht="21.75" customHeight="1" thickBot="1">
      <c r="A9" s="95" t="s">
        <v>627</v>
      </c>
      <c r="B9" s="105">
        <v>136240602808</v>
      </c>
      <c r="C9" s="97">
        <v>59</v>
      </c>
      <c r="D9" s="97">
        <v>73.5</v>
      </c>
      <c r="E9" s="97">
        <v>132.5</v>
      </c>
      <c r="F9" s="3">
        <f t="shared" si="0"/>
        <v>33.125</v>
      </c>
      <c r="G9" s="26">
        <v>84.91</v>
      </c>
      <c r="H9" s="4">
        <f t="shared" si="1"/>
        <v>42.455</v>
      </c>
      <c r="I9" s="4">
        <f t="shared" si="2"/>
        <v>75.58</v>
      </c>
      <c r="J9" s="2">
        <f t="shared" si="3"/>
        <v>7</v>
      </c>
      <c r="K9" s="4" t="s">
        <v>621</v>
      </c>
    </row>
    <row r="10" spans="1:11" ht="21.75" customHeight="1" thickBot="1">
      <c r="A10" s="95" t="s">
        <v>628</v>
      </c>
      <c r="B10" s="105">
        <v>136240603105</v>
      </c>
      <c r="C10" s="97">
        <v>54.5</v>
      </c>
      <c r="D10" s="97">
        <v>77</v>
      </c>
      <c r="E10" s="97">
        <v>131.5</v>
      </c>
      <c r="F10" s="3">
        <f t="shared" si="0"/>
        <v>32.875</v>
      </c>
      <c r="G10" s="26">
        <v>84.98</v>
      </c>
      <c r="H10" s="4">
        <f t="shared" si="1"/>
        <v>42.49</v>
      </c>
      <c r="I10" s="4">
        <f t="shared" si="2"/>
        <v>75.36500000000001</v>
      </c>
      <c r="J10" s="2">
        <f t="shared" si="3"/>
        <v>8</v>
      </c>
      <c r="K10" s="4" t="s">
        <v>621</v>
      </c>
    </row>
    <row r="11" spans="1:11" ht="21.75" customHeight="1" thickBot="1">
      <c r="A11" s="95" t="s">
        <v>629</v>
      </c>
      <c r="B11" s="105">
        <v>136240603407</v>
      </c>
      <c r="C11" s="97">
        <v>68</v>
      </c>
      <c r="D11" s="97">
        <v>60.5</v>
      </c>
      <c r="E11" s="97">
        <v>128.5</v>
      </c>
      <c r="F11" s="3">
        <f t="shared" si="0"/>
        <v>32.125</v>
      </c>
      <c r="G11" s="26">
        <v>86.18</v>
      </c>
      <c r="H11" s="4">
        <f t="shared" si="1"/>
        <v>43.09</v>
      </c>
      <c r="I11" s="4">
        <f t="shared" si="2"/>
        <v>75.215</v>
      </c>
      <c r="J11" s="2">
        <f t="shared" si="3"/>
        <v>9</v>
      </c>
      <c r="K11" s="4" t="s">
        <v>621</v>
      </c>
    </row>
    <row r="12" spans="1:11" ht="21.75" customHeight="1" thickBot="1">
      <c r="A12" s="95" t="s">
        <v>630</v>
      </c>
      <c r="B12" s="105">
        <v>136012702307</v>
      </c>
      <c r="C12" s="97">
        <v>56.5</v>
      </c>
      <c r="D12" s="97">
        <v>72.5</v>
      </c>
      <c r="E12" s="97">
        <v>129</v>
      </c>
      <c r="F12" s="3">
        <f t="shared" si="0"/>
        <v>32.25</v>
      </c>
      <c r="G12" s="26">
        <v>85.13</v>
      </c>
      <c r="H12" s="4">
        <f t="shared" si="1"/>
        <v>42.565</v>
      </c>
      <c r="I12" s="4">
        <f t="shared" si="2"/>
        <v>74.815</v>
      </c>
      <c r="J12" s="2">
        <f t="shared" si="3"/>
        <v>10</v>
      </c>
      <c r="K12" s="4" t="s">
        <v>621</v>
      </c>
    </row>
    <row r="13" spans="1:11" ht="21.75" customHeight="1" thickBot="1">
      <c r="A13" s="95" t="s">
        <v>631</v>
      </c>
      <c r="B13" s="105">
        <v>136240602807</v>
      </c>
      <c r="C13" s="97">
        <v>55</v>
      </c>
      <c r="D13" s="97">
        <v>67</v>
      </c>
      <c r="E13" s="97">
        <v>122</v>
      </c>
      <c r="F13" s="3">
        <f t="shared" si="0"/>
        <v>30.5</v>
      </c>
      <c r="G13" s="26">
        <v>88.22</v>
      </c>
      <c r="H13" s="4">
        <f t="shared" si="1"/>
        <v>44.11</v>
      </c>
      <c r="I13" s="4">
        <f t="shared" si="2"/>
        <v>74.61</v>
      </c>
      <c r="J13" s="2">
        <f t="shared" si="3"/>
        <v>11</v>
      </c>
      <c r="K13" s="4" t="s">
        <v>621</v>
      </c>
    </row>
    <row r="14" spans="1:11" ht="21.75" customHeight="1" thickBot="1">
      <c r="A14" s="95" t="s">
        <v>632</v>
      </c>
      <c r="B14" s="105">
        <v>136240603108</v>
      </c>
      <c r="C14" s="97">
        <v>60</v>
      </c>
      <c r="D14" s="97">
        <v>65.5</v>
      </c>
      <c r="E14" s="97">
        <v>125.5</v>
      </c>
      <c r="F14" s="3">
        <f t="shared" si="0"/>
        <v>31.375</v>
      </c>
      <c r="G14" s="26">
        <v>86.09</v>
      </c>
      <c r="H14" s="4">
        <f t="shared" si="1"/>
        <v>43.045</v>
      </c>
      <c r="I14" s="4">
        <f t="shared" si="2"/>
        <v>74.42</v>
      </c>
      <c r="J14" s="2">
        <f t="shared" si="3"/>
        <v>12</v>
      </c>
      <c r="K14" s="4" t="s">
        <v>621</v>
      </c>
    </row>
    <row r="15" spans="1:11" ht="21.75" customHeight="1" thickBot="1">
      <c r="A15" s="95" t="s">
        <v>633</v>
      </c>
      <c r="B15" s="105">
        <v>136012700713</v>
      </c>
      <c r="C15" s="97">
        <v>48</v>
      </c>
      <c r="D15" s="97">
        <v>71</v>
      </c>
      <c r="E15" s="97">
        <v>119</v>
      </c>
      <c r="F15" s="3">
        <f t="shared" si="0"/>
        <v>29.75</v>
      </c>
      <c r="G15" s="26">
        <v>88.26</v>
      </c>
      <c r="H15" s="4">
        <f t="shared" si="1"/>
        <v>44.13</v>
      </c>
      <c r="I15" s="4">
        <f t="shared" si="2"/>
        <v>73.88</v>
      </c>
      <c r="J15" s="2">
        <f t="shared" si="3"/>
        <v>13</v>
      </c>
      <c r="K15" s="4" t="s">
        <v>621</v>
      </c>
    </row>
    <row r="16" spans="1:11" ht="21.75" customHeight="1" thickBot="1">
      <c r="A16" s="95" t="s">
        <v>634</v>
      </c>
      <c r="B16" s="105">
        <v>136240603024</v>
      </c>
      <c r="C16" s="97">
        <v>50</v>
      </c>
      <c r="D16" s="97">
        <v>70</v>
      </c>
      <c r="E16" s="97">
        <v>120</v>
      </c>
      <c r="F16" s="3">
        <f t="shared" si="0"/>
        <v>30</v>
      </c>
      <c r="G16" s="26">
        <v>86.67</v>
      </c>
      <c r="H16" s="4">
        <f t="shared" si="1"/>
        <v>43.335</v>
      </c>
      <c r="I16" s="4">
        <f t="shared" si="2"/>
        <v>73.33500000000001</v>
      </c>
      <c r="J16" s="2">
        <f t="shared" si="3"/>
        <v>14</v>
      </c>
      <c r="K16" s="4" t="s">
        <v>621</v>
      </c>
    </row>
    <row r="17" spans="1:11" ht="21.75" customHeight="1" thickBot="1">
      <c r="A17" s="95" t="s">
        <v>635</v>
      </c>
      <c r="B17" s="105">
        <v>136240602610</v>
      </c>
      <c r="C17" s="97">
        <v>63</v>
      </c>
      <c r="D17" s="97">
        <v>65.5</v>
      </c>
      <c r="E17" s="97">
        <v>128.5</v>
      </c>
      <c r="F17" s="3">
        <f t="shared" si="0"/>
        <v>32.125</v>
      </c>
      <c r="G17" s="26">
        <v>81.79</v>
      </c>
      <c r="H17" s="4">
        <f t="shared" si="1"/>
        <v>40.895</v>
      </c>
      <c r="I17" s="4">
        <f t="shared" si="2"/>
        <v>73.02000000000001</v>
      </c>
      <c r="J17" s="2">
        <f t="shared" si="3"/>
        <v>15</v>
      </c>
      <c r="K17" s="4" t="s">
        <v>621</v>
      </c>
    </row>
    <row r="18" spans="1:11" ht="21.75" customHeight="1" thickBot="1">
      <c r="A18" s="95" t="s">
        <v>636</v>
      </c>
      <c r="B18" s="105">
        <v>136240602816</v>
      </c>
      <c r="C18" s="97">
        <v>61</v>
      </c>
      <c r="D18" s="97">
        <v>67.5</v>
      </c>
      <c r="E18" s="97">
        <v>128.5</v>
      </c>
      <c r="F18" s="3">
        <f t="shared" si="0"/>
        <v>32.125</v>
      </c>
      <c r="G18" s="26">
        <v>81.41</v>
      </c>
      <c r="H18" s="4">
        <f t="shared" si="1"/>
        <v>40.705</v>
      </c>
      <c r="I18" s="4">
        <f t="shared" si="2"/>
        <v>72.83</v>
      </c>
      <c r="J18" s="2">
        <f t="shared" si="3"/>
        <v>16</v>
      </c>
      <c r="K18" s="4" t="s">
        <v>621</v>
      </c>
    </row>
    <row r="19" spans="1:11" ht="21.75" customHeight="1" thickBot="1">
      <c r="A19" s="95" t="s">
        <v>637</v>
      </c>
      <c r="B19" s="105">
        <v>136240602727</v>
      </c>
      <c r="C19" s="97">
        <v>70.5</v>
      </c>
      <c r="D19" s="97">
        <v>58.5</v>
      </c>
      <c r="E19" s="97">
        <v>129</v>
      </c>
      <c r="F19" s="3">
        <f t="shared" si="0"/>
        <v>32.25</v>
      </c>
      <c r="G19" s="26">
        <v>80.75</v>
      </c>
      <c r="H19" s="4">
        <f t="shared" si="1"/>
        <v>40.375</v>
      </c>
      <c r="I19" s="4">
        <f t="shared" si="2"/>
        <v>72.625</v>
      </c>
      <c r="J19" s="2">
        <f t="shared" si="3"/>
        <v>17</v>
      </c>
      <c r="K19" s="4" t="s">
        <v>621</v>
      </c>
    </row>
    <row r="20" spans="1:11" ht="21.75" customHeight="1" thickBot="1">
      <c r="A20" s="95" t="s">
        <v>638</v>
      </c>
      <c r="B20" s="105">
        <v>136240602624</v>
      </c>
      <c r="C20" s="97">
        <v>52.5</v>
      </c>
      <c r="D20" s="97">
        <v>72</v>
      </c>
      <c r="E20" s="97">
        <v>124.5</v>
      </c>
      <c r="F20" s="3">
        <f t="shared" si="0"/>
        <v>31.125</v>
      </c>
      <c r="G20" s="26">
        <v>80.95</v>
      </c>
      <c r="H20" s="4">
        <f t="shared" si="1"/>
        <v>40.475</v>
      </c>
      <c r="I20" s="4">
        <f t="shared" si="2"/>
        <v>71.6</v>
      </c>
      <c r="J20" s="2">
        <f t="shared" si="3"/>
        <v>18</v>
      </c>
      <c r="K20" s="4" t="s">
        <v>621</v>
      </c>
    </row>
    <row r="21" spans="1:11" ht="21.75" customHeight="1" thickBot="1">
      <c r="A21" s="95" t="s">
        <v>639</v>
      </c>
      <c r="B21" s="105">
        <v>136240603215</v>
      </c>
      <c r="C21" s="97">
        <v>50</v>
      </c>
      <c r="D21" s="97">
        <v>69</v>
      </c>
      <c r="E21" s="97">
        <v>119</v>
      </c>
      <c r="F21" s="3">
        <f t="shared" si="0"/>
        <v>29.75</v>
      </c>
      <c r="G21" s="26">
        <v>83.56</v>
      </c>
      <c r="H21" s="4">
        <f t="shared" si="1"/>
        <v>41.78</v>
      </c>
      <c r="I21" s="4">
        <f t="shared" si="2"/>
        <v>71.53</v>
      </c>
      <c r="J21" s="2">
        <f t="shared" si="3"/>
        <v>19</v>
      </c>
      <c r="K21" s="4" t="s">
        <v>621</v>
      </c>
    </row>
    <row r="22" spans="1:11" ht="21.75" customHeight="1" thickBot="1">
      <c r="A22" s="95" t="s">
        <v>640</v>
      </c>
      <c r="B22" s="105">
        <v>136240603227</v>
      </c>
      <c r="C22" s="97">
        <v>50</v>
      </c>
      <c r="D22" s="97">
        <v>69.5</v>
      </c>
      <c r="E22" s="97">
        <v>119.5</v>
      </c>
      <c r="F22" s="3">
        <f t="shared" si="0"/>
        <v>29.875</v>
      </c>
      <c r="G22" s="26">
        <v>82.15</v>
      </c>
      <c r="H22" s="4">
        <f t="shared" si="1"/>
        <v>41.075</v>
      </c>
      <c r="I22" s="4">
        <f t="shared" si="2"/>
        <v>70.95</v>
      </c>
      <c r="J22" s="2">
        <f t="shared" si="3"/>
        <v>20</v>
      </c>
      <c r="K22" s="4" t="s">
        <v>621</v>
      </c>
    </row>
    <row r="23" spans="1:11" ht="21.75" customHeight="1" thickBot="1">
      <c r="A23" s="95" t="s">
        <v>641</v>
      </c>
      <c r="B23" s="105">
        <v>136050503702</v>
      </c>
      <c r="C23" s="97">
        <v>57</v>
      </c>
      <c r="D23" s="97">
        <v>66</v>
      </c>
      <c r="E23" s="97">
        <v>123</v>
      </c>
      <c r="F23" s="3">
        <f t="shared" si="0"/>
        <v>30.75</v>
      </c>
      <c r="G23" s="26">
        <v>80.11</v>
      </c>
      <c r="H23" s="4">
        <f t="shared" si="1"/>
        <v>40.055</v>
      </c>
      <c r="I23" s="4">
        <f t="shared" si="2"/>
        <v>70.805</v>
      </c>
      <c r="J23" s="2">
        <f t="shared" si="3"/>
        <v>21</v>
      </c>
      <c r="K23" s="4" t="s">
        <v>621</v>
      </c>
    </row>
    <row r="24" spans="1:11" ht="21.75" customHeight="1" thickBot="1">
      <c r="A24" s="95" t="s">
        <v>642</v>
      </c>
      <c r="B24" s="105">
        <v>136240602717</v>
      </c>
      <c r="C24" s="97">
        <v>53.5</v>
      </c>
      <c r="D24" s="97">
        <v>64.5</v>
      </c>
      <c r="E24" s="97">
        <v>118</v>
      </c>
      <c r="F24" s="3">
        <f t="shared" si="0"/>
        <v>29.5</v>
      </c>
      <c r="G24" s="26">
        <v>81.73</v>
      </c>
      <c r="H24" s="4">
        <f t="shared" si="1"/>
        <v>40.865</v>
      </c>
      <c r="I24" s="4">
        <f t="shared" si="2"/>
        <v>70.36500000000001</v>
      </c>
      <c r="J24" s="2">
        <f t="shared" si="3"/>
        <v>22</v>
      </c>
      <c r="K24" s="4" t="s">
        <v>621</v>
      </c>
    </row>
    <row r="25" spans="1:11" ht="21.75" customHeight="1" thickBot="1">
      <c r="A25" s="95" t="s">
        <v>643</v>
      </c>
      <c r="B25" s="105">
        <v>136240602915</v>
      </c>
      <c r="C25" s="97">
        <v>58</v>
      </c>
      <c r="D25" s="97">
        <v>59</v>
      </c>
      <c r="E25" s="97">
        <v>117</v>
      </c>
      <c r="F25" s="3">
        <f t="shared" si="0"/>
        <v>29.25</v>
      </c>
      <c r="G25" s="26">
        <v>81.61</v>
      </c>
      <c r="H25" s="4">
        <f t="shared" si="1"/>
        <v>40.805</v>
      </c>
      <c r="I25" s="4">
        <f t="shared" si="2"/>
        <v>70.055</v>
      </c>
      <c r="J25" s="2">
        <f t="shared" si="3"/>
        <v>23</v>
      </c>
      <c r="K25" s="4" t="s">
        <v>621</v>
      </c>
    </row>
    <row r="26" spans="1:11" ht="21.75" customHeight="1" thickBot="1">
      <c r="A26" s="95" t="s">
        <v>644</v>
      </c>
      <c r="B26" s="105">
        <v>136050503703</v>
      </c>
      <c r="C26" s="97">
        <v>51.5</v>
      </c>
      <c r="D26" s="97">
        <v>64.5</v>
      </c>
      <c r="E26" s="97">
        <v>116</v>
      </c>
      <c r="F26" s="3">
        <f t="shared" si="0"/>
        <v>29</v>
      </c>
      <c r="G26" s="26">
        <v>81.79</v>
      </c>
      <c r="H26" s="4">
        <f t="shared" si="1"/>
        <v>40.895</v>
      </c>
      <c r="I26" s="4">
        <f t="shared" si="2"/>
        <v>69.89500000000001</v>
      </c>
      <c r="J26" s="2">
        <f t="shared" si="3"/>
        <v>24</v>
      </c>
      <c r="K26" s="4" t="s">
        <v>621</v>
      </c>
    </row>
    <row r="27" spans="1:11" ht="21.75" customHeight="1" thickBot="1">
      <c r="A27" s="95" t="s">
        <v>645</v>
      </c>
      <c r="B27" s="105">
        <v>136240602910</v>
      </c>
      <c r="C27" s="97">
        <v>44</v>
      </c>
      <c r="D27" s="97">
        <v>67</v>
      </c>
      <c r="E27" s="97">
        <v>111</v>
      </c>
      <c r="F27" s="3">
        <f t="shared" si="0"/>
        <v>27.75</v>
      </c>
      <c r="G27" s="26">
        <v>83.78</v>
      </c>
      <c r="H27" s="4">
        <f t="shared" si="1"/>
        <v>41.89</v>
      </c>
      <c r="I27" s="4">
        <f t="shared" si="2"/>
        <v>69.64</v>
      </c>
      <c r="J27" s="2">
        <f t="shared" si="3"/>
        <v>25</v>
      </c>
      <c r="K27" s="4" t="s">
        <v>621</v>
      </c>
    </row>
    <row r="28" spans="1:11" ht="21.75" customHeight="1" thickBot="1">
      <c r="A28" s="95" t="s">
        <v>646</v>
      </c>
      <c r="B28" s="105">
        <v>136240602721</v>
      </c>
      <c r="C28" s="97">
        <v>52.5</v>
      </c>
      <c r="D28" s="97">
        <v>64</v>
      </c>
      <c r="E28" s="97">
        <v>116.5</v>
      </c>
      <c r="F28" s="3">
        <f t="shared" si="0"/>
        <v>29.125</v>
      </c>
      <c r="G28" s="26">
        <v>80.72</v>
      </c>
      <c r="H28" s="4">
        <f t="shared" si="1"/>
        <v>40.36</v>
      </c>
      <c r="I28" s="4">
        <f t="shared" si="2"/>
        <v>69.485</v>
      </c>
      <c r="J28" s="2">
        <f t="shared" si="3"/>
        <v>26</v>
      </c>
      <c r="K28" s="4" t="s">
        <v>621</v>
      </c>
    </row>
    <row r="29" spans="1:11" ht="21.75" customHeight="1" thickBot="1">
      <c r="A29" s="95" t="s">
        <v>647</v>
      </c>
      <c r="B29" s="105">
        <v>136050503324</v>
      </c>
      <c r="C29" s="97">
        <v>48</v>
      </c>
      <c r="D29" s="97">
        <v>70.5</v>
      </c>
      <c r="E29" s="97">
        <v>118.5</v>
      </c>
      <c r="F29" s="3">
        <f t="shared" si="0"/>
        <v>29.625</v>
      </c>
      <c r="G29" s="26">
        <v>77.71</v>
      </c>
      <c r="H29" s="4">
        <f t="shared" si="1"/>
        <v>38.855</v>
      </c>
      <c r="I29" s="4">
        <f t="shared" si="2"/>
        <v>68.47999999999999</v>
      </c>
      <c r="J29" s="2">
        <f t="shared" si="3"/>
        <v>27</v>
      </c>
      <c r="K29" s="4" t="s">
        <v>621</v>
      </c>
    </row>
    <row r="30" spans="1:11" ht="21.75" customHeight="1" thickBot="1">
      <c r="A30" s="95" t="s">
        <v>504</v>
      </c>
      <c r="B30" s="105">
        <v>136240602719</v>
      </c>
      <c r="C30" s="97">
        <v>49</v>
      </c>
      <c r="D30" s="97">
        <v>65.5</v>
      </c>
      <c r="E30" s="97">
        <v>114.5</v>
      </c>
      <c r="F30" s="3">
        <f t="shared" si="0"/>
        <v>28.625</v>
      </c>
      <c r="G30" s="26">
        <v>78</v>
      </c>
      <c r="H30" s="4">
        <f t="shared" si="1"/>
        <v>39</v>
      </c>
      <c r="I30" s="4">
        <f t="shared" si="2"/>
        <v>67.625</v>
      </c>
      <c r="J30" s="2">
        <f t="shared" si="3"/>
        <v>28</v>
      </c>
      <c r="K30" s="4" t="s">
        <v>621</v>
      </c>
    </row>
    <row r="31" spans="1:11" ht="21.75" customHeight="1" thickBot="1">
      <c r="A31" s="95" t="s">
        <v>648</v>
      </c>
      <c r="B31" s="105">
        <v>136240603014</v>
      </c>
      <c r="C31" s="97">
        <v>49.5</v>
      </c>
      <c r="D31" s="97">
        <v>61.5</v>
      </c>
      <c r="E31" s="97">
        <v>111</v>
      </c>
      <c r="F31" s="3">
        <f t="shared" si="0"/>
        <v>27.75</v>
      </c>
      <c r="G31" s="26">
        <v>78.78</v>
      </c>
      <c r="H31" s="4">
        <f t="shared" si="1"/>
        <v>39.39</v>
      </c>
      <c r="I31" s="4">
        <f t="shared" si="2"/>
        <v>67.14</v>
      </c>
      <c r="J31" s="2">
        <f t="shared" si="3"/>
        <v>29</v>
      </c>
      <c r="K31" s="4" t="s">
        <v>621</v>
      </c>
    </row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ySplit="2" topLeftCell="A18" activePane="bottomLeft" state="frozen"/>
      <selection pane="topLeft" activeCell="F14" sqref="F14"/>
      <selection pane="bottomLeft" activeCell="N28" sqref="N28"/>
    </sheetView>
  </sheetViews>
  <sheetFormatPr defaultColWidth="9.00390625" defaultRowHeight="14.25"/>
  <cols>
    <col min="1" max="1" width="9.00390625" style="1" customWidth="1"/>
    <col min="2" max="2" width="16.125" style="6" customWidth="1"/>
    <col min="3" max="3" width="11.625" style="1" customWidth="1"/>
    <col min="4" max="4" width="8.125" style="1" customWidth="1"/>
    <col min="5" max="5" width="7.375" style="1" customWidth="1"/>
    <col min="6" max="6" width="9.125" style="7" customWidth="1"/>
    <col min="7" max="7" width="8.75390625" style="118" customWidth="1"/>
    <col min="8" max="8" width="10.625" style="119" customWidth="1"/>
    <col min="9" max="9" width="9.625" style="118" customWidth="1"/>
    <col min="10" max="10" width="7.00390625" style="1" customWidth="1"/>
    <col min="11" max="11" width="10.875" style="6" customWidth="1"/>
    <col min="12" max="16384" width="9.00390625" style="1" customWidth="1"/>
  </cols>
  <sheetData>
    <row r="1" spans="1:11" ht="30" customHeight="1" thickBot="1">
      <c r="A1" s="120" t="s">
        <v>613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0.7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614</v>
      </c>
      <c r="F2" s="5" t="s">
        <v>615</v>
      </c>
      <c r="G2" s="90" t="s">
        <v>616</v>
      </c>
      <c r="H2" s="26" t="s">
        <v>617</v>
      </c>
      <c r="I2" s="90" t="s">
        <v>618</v>
      </c>
      <c r="J2" s="5" t="s">
        <v>619</v>
      </c>
      <c r="K2" s="5" t="s">
        <v>612</v>
      </c>
    </row>
    <row r="3" spans="1:11" ht="21.75" customHeight="1" thickBot="1">
      <c r="A3" s="95" t="s">
        <v>649</v>
      </c>
      <c r="B3" s="105">
        <v>136011701707</v>
      </c>
      <c r="C3" s="97">
        <v>76.5</v>
      </c>
      <c r="D3" s="97">
        <v>68</v>
      </c>
      <c r="E3" s="97">
        <v>144.5</v>
      </c>
      <c r="F3" s="3">
        <f aca="true" t="shared" si="0" ref="F3:F31">E3*0.25</f>
        <v>36.125</v>
      </c>
      <c r="G3" s="90">
        <v>89.07</v>
      </c>
      <c r="H3" s="26">
        <f aca="true" t="shared" si="1" ref="H3:H31">G3*0.5</f>
        <v>44.535</v>
      </c>
      <c r="I3" s="90">
        <f aca="true" t="shared" si="2" ref="I3:I31">F3+H3</f>
        <v>80.66</v>
      </c>
      <c r="J3" s="2">
        <f>RANK(I3,I$3:I$31)</f>
        <v>1</v>
      </c>
      <c r="K3" s="5" t="s">
        <v>650</v>
      </c>
    </row>
    <row r="4" spans="1:11" ht="21.75" customHeight="1" thickBot="1">
      <c r="A4" s="95" t="s">
        <v>651</v>
      </c>
      <c r="B4" s="105">
        <v>136021704603</v>
      </c>
      <c r="C4" s="97">
        <v>74</v>
      </c>
      <c r="D4" s="97">
        <v>65.5</v>
      </c>
      <c r="E4" s="97">
        <v>139.5</v>
      </c>
      <c r="F4" s="3">
        <f t="shared" si="0"/>
        <v>34.875</v>
      </c>
      <c r="G4" s="90">
        <v>88.75</v>
      </c>
      <c r="H4" s="26">
        <f t="shared" si="1"/>
        <v>44.375</v>
      </c>
      <c r="I4" s="90">
        <f t="shared" si="2"/>
        <v>79.25</v>
      </c>
      <c r="J4" s="2">
        <f>RANK(I4,I$3:I$31)</f>
        <v>2</v>
      </c>
      <c r="K4" s="5" t="s">
        <v>650</v>
      </c>
    </row>
    <row r="5" spans="1:11" ht="21.75" customHeight="1" thickBot="1">
      <c r="A5" s="95" t="s">
        <v>652</v>
      </c>
      <c r="B5" s="105">
        <v>136240503011</v>
      </c>
      <c r="C5" s="97">
        <v>72</v>
      </c>
      <c r="D5" s="97">
        <v>57.5</v>
      </c>
      <c r="E5" s="97">
        <v>129.5</v>
      </c>
      <c r="F5" s="3">
        <f t="shared" si="0"/>
        <v>32.375</v>
      </c>
      <c r="G5" s="90">
        <v>87.43</v>
      </c>
      <c r="H5" s="26">
        <f t="shared" si="1"/>
        <v>43.715</v>
      </c>
      <c r="I5" s="90">
        <f t="shared" si="2"/>
        <v>76.09</v>
      </c>
      <c r="J5" s="2">
        <f aca="true" t="shared" si="3" ref="J5:J31">RANK(I5,I$3:I$31)</f>
        <v>3</v>
      </c>
      <c r="K5" s="5" t="s">
        <v>650</v>
      </c>
    </row>
    <row r="6" spans="1:11" ht="21.75" customHeight="1" thickBot="1">
      <c r="A6" s="95" t="s">
        <v>653</v>
      </c>
      <c r="B6" s="105">
        <v>136011700407</v>
      </c>
      <c r="C6" s="97">
        <v>62</v>
      </c>
      <c r="D6" s="97">
        <v>64.5</v>
      </c>
      <c r="E6" s="97">
        <v>126.5</v>
      </c>
      <c r="F6" s="3">
        <f t="shared" si="0"/>
        <v>31.625</v>
      </c>
      <c r="G6" s="90">
        <v>88.26</v>
      </c>
      <c r="H6" s="26">
        <f t="shared" si="1"/>
        <v>44.13</v>
      </c>
      <c r="I6" s="90">
        <f t="shared" si="2"/>
        <v>75.755</v>
      </c>
      <c r="J6" s="2">
        <f t="shared" si="3"/>
        <v>4</v>
      </c>
      <c r="K6" s="5" t="s">
        <v>650</v>
      </c>
    </row>
    <row r="7" spans="1:11" ht="21.75" customHeight="1" thickBot="1">
      <c r="A7" s="95" t="s">
        <v>654</v>
      </c>
      <c r="B7" s="105">
        <v>136011701211</v>
      </c>
      <c r="C7" s="97">
        <v>64</v>
      </c>
      <c r="D7" s="97">
        <v>53</v>
      </c>
      <c r="E7" s="97">
        <v>117</v>
      </c>
      <c r="F7" s="3">
        <f t="shared" si="0"/>
        <v>29.25</v>
      </c>
      <c r="G7" s="90">
        <v>89.35</v>
      </c>
      <c r="H7" s="26">
        <f t="shared" si="1"/>
        <v>44.675</v>
      </c>
      <c r="I7" s="90">
        <f t="shared" si="2"/>
        <v>73.925</v>
      </c>
      <c r="J7" s="2">
        <f t="shared" si="3"/>
        <v>5</v>
      </c>
      <c r="K7" s="5" t="s">
        <v>650</v>
      </c>
    </row>
    <row r="8" spans="1:11" ht="21.75" customHeight="1" thickBot="1">
      <c r="A8" s="95" t="s">
        <v>655</v>
      </c>
      <c r="B8" s="105">
        <v>136240503608</v>
      </c>
      <c r="C8" s="97">
        <v>57.5</v>
      </c>
      <c r="D8" s="97">
        <v>56</v>
      </c>
      <c r="E8" s="97">
        <v>113.5</v>
      </c>
      <c r="F8" s="3">
        <f t="shared" si="0"/>
        <v>28.375</v>
      </c>
      <c r="G8" s="90">
        <v>89.87</v>
      </c>
      <c r="H8" s="26">
        <f t="shared" si="1"/>
        <v>44.935</v>
      </c>
      <c r="I8" s="90">
        <f t="shared" si="2"/>
        <v>73.31</v>
      </c>
      <c r="J8" s="2">
        <f t="shared" si="3"/>
        <v>6</v>
      </c>
      <c r="K8" s="5" t="s">
        <v>650</v>
      </c>
    </row>
    <row r="9" spans="1:11" ht="21.75" customHeight="1" thickBot="1">
      <c r="A9" s="95" t="s">
        <v>656</v>
      </c>
      <c r="B9" s="105">
        <v>136240503228</v>
      </c>
      <c r="C9" s="97">
        <v>54</v>
      </c>
      <c r="D9" s="97">
        <v>56.5</v>
      </c>
      <c r="E9" s="97">
        <v>110.5</v>
      </c>
      <c r="F9" s="3">
        <f t="shared" si="0"/>
        <v>27.625</v>
      </c>
      <c r="G9" s="90">
        <v>90.05</v>
      </c>
      <c r="H9" s="26">
        <f t="shared" si="1"/>
        <v>45.025</v>
      </c>
      <c r="I9" s="90">
        <f t="shared" si="2"/>
        <v>72.65</v>
      </c>
      <c r="J9" s="2">
        <f t="shared" si="3"/>
        <v>7</v>
      </c>
      <c r="K9" s="5" t="s">
        <v>650</v>
      </c>
    </row>
    <row r="10" spans="1:11" ht="21.75" customHeight="1" thickBot="1">
      <c r="A10" s="95" t="s">
        <v>657</v>
      </c>
      <c r="B10" s="105">
        <v>136240503118</v>
      </c>
      <c r="C10" s="97">
        <v>65.5</v>
      </c>
      <c r="D10" s="97">
        <v>49</v>
      </c>
      <c r="E10" s="97">
        <v>114.5</v>
      </c>
      <c r="F10" s="3">
        <f t="shared" si="0"/>
        <v>28.625</v>
      </c>
      <c r="G10" s="90">
        <v>87.58</v>
      </c>
      <c r="H10" s="26">
        <f t="shared" si="1"/>
        <v>43.79</v>
      </c>
      <c r="I10" s="90">
        <f t="shared" si="2"/>
        <v>72.41499999999999</v>
      </c>
      <c r="J10" s="2">
        <f t="shared" si="3"/>
        <v>8</v>
      </c>
      <c r="K10" s="5" t="s">
        <v>650</v>
      </c>
    </row>
    <row r="11" spans="1:11" ht="21.75" customHeight="1" thickBot="1">
      <c r="A11" s="95" t="s">
        <v>658</v>
      </c>
      <c r="B11" s="105">
        <v>136240503026</v>
      </c>
      <c r="C11" s="97">
        <v>64.5</v>
      </c>
      <c r="D11" s="97">
        <v>53</v>
      </c>
      <c r="E11" s="97">
        <v>117.5</v>
      </c>
      <c r="F11" s="3">
        <f t="shared" si="0"/>
        <v>29.375</v>
      </c>
      <c r="G11" s="90">
        <v>85.29</v>
      </c>
      <c r="H11" s="26">
        <f t="shared" si="1"/>
        <v>42.645</v>
      </c>
      <c r="I11" s="90">
        <f t="shared" si="2"/>
        <v>72.02000000000001</v>
      </c>
      <c r="J11" s="2">
        <f t="shared" si="3"/>
        <v>9</v>
      </c>
      <c r="K11" s="5" t="s">
        <v>650</v>
      </c>
    </row>
    <row r="12" spans="1:11" ht="21.75" customHeight="1" thickBot="1">
      <c r="A12" s="95" t="s">
        <v>659</v>
      </c>
      <c r="B12" s="105">
        <v>136240502924</v>
      </c>
      <c r="C12" s="97">
        <v>56.5</v>
      </c>
      <c r="D12" s="97">
        <v>54</v>
      </c>
      <c r="E12" s="97">
        <v>110.5</v>
      </c>
      <c r="F12" s="3">
        <f t="shared" si="0"/>
        <v>27.625</v>
      </c>
      <c r="G12" s="90">
        <v>88.25</v>
      </c>
      <c r="H12" s="26">
        <f t="shared" si="1"/>
        <v>44.125</v>
      </c>
      <c r="I12" s="90">
        <f t="shared" si="2"/>
        <v>71.75</v>
      </c>
      <c r="J12" s="2">
        <f t="shared" si="3"/>
        <v>10</v>
      </c>
      <c r="K12" s="5" t="s">
        <v>650</v>
      </c>
    </row>
    <row r="13" spans="1:11" ht="21.75" customHeight="1" thickBot="1">
      <c r="A13" s="95" t="s">
        <v>660</v>
      </c>
      <c r="B13" s="105">
        <v>136240503201</v>
      </c>
      <c r="C13" s="97">
        <v>53</v>
      </c>
      <c r="D13" s="97">
        <v>58</v>
      </c>
      <c r="E13" s="97">
        <v>111</v>
      </c>
      <c r="F13" s="3">
        <f t="shared" si="0"/>
        <v>27.75</v>
      </c>
      <c r="G13" s="90">
        <v>86.98</v>
      </c>
      <c r="H13" s="26">
        <f t="shared" si="1"/>
        <v>43.49</v>
      </c>
      <c r="I13" s="90">
        <f t="shared" si="2"/>
        <v>71.24000000000001</v>
      </c>
      <c r="J13" s="2">
        <f t="shared" si="3"/>
        <v>11</v>
      </c>
      <c r="K13" s="5" t="s">
        <v>650</v>
      </c>
    </row>
    <row r="14" spans="1:11" ht="21.75" customHeight="1" thickBot="1">
      <c r="A14" s="95" t="s">
        <v>661</v>
      </c>
      <c r="B14" s="105">
        <v>136240503028</v>
      </c>
      <c r="C14" s="97">
        <v>53.5</v>
      </c>
      <c r="D14" s="97">
        <v>56</v>
      </c>
      <c r="E14" s="97">
        <v>109.5</v>
      </c>
      <c r="F14" s="3">
        <f t="shared" si="0"/>
        <v>27.375</v>
      </c>
      <c r="G14" s="90">
        <v>87.16</v>
      </c>
      <c r="H14" s="26">
        <f t="shared" si="1"/>
        <v>43.58</v>
      </c>
      <c r="I14" s="90">
        <f t="shared" si="2"/>
        <v>70.955</v>
      </c>
      <c r="J14" s="2">
        <f t="shared" si="3"/>
        <v>12</v>
      </c>
      <c r="K14" s="5" t="s">
        <v>650</v>
      </c>
    </row>
    <row r="15" spans="1:11" ht="21.75" customHeight="1" thickBot="1">
      <c r="A15" s="95" t="s">
        <v>662</v>
      </c>
      <c r="B15" s="105">
        <v>136011700807</v>
      </c>
      <c r="C15" s="97">
        <v>60</v>
      </c>
      <c r="D15" s="97">
        <v>43.5</v>
      </c>
      <c r="E15" s="97">
        <v>103.5</v>
      </c>
      <c r="F15" s="3">
        <f t="shared" si="0"/>
        <v>25.875</v>
      </c>
      <c r="G15" s="90">
        <v>89.95</v>
      </c>
      <c r="H15" s="26">
        <f t="shared" si="1"/>
        <v>44.975</v>
      </c>
      <c r="I15" s="90">
        <f t="shared" si="2"/>
        <v>70.85</v>
      </c>
      <c r="J15" s="2">
        <f t="shared" si="3"/>
        <v>13</v>
      </c>
      <c r="K15" s="5" t="s">
        <v>650</v>
      </c>
    </row>
    <row r="16" spans="1:11" ht="21.75" customHeight="1" thickBot="1">
      <c r="A16" s="95" t="s">
        <v>663</v>
      </c>
      <c r="B16" s="105">
        <v>136240503508</v>
      </c>
      <c r="C16" s="97">
        <v>58</v>
      </c>
      <c r="D16" s="97">
        <v>63</v>
      </c>
      <c r="E16" s="97">
        <v>121</v>
      </c>
      <c r="F16" s="3">
        <f t="shared" si="0"/>
        <v>30.25</v>
      </c>
      <c r="G16" s="90">
        <v>80.69</v>
      </c>
      <c r="H16" s="26">
        <f t="shared" si="1"/>
        <v>40.345</v>
      </c>
      <c r="I16" s="90">
        <f t="shared" si="2"/>
        <v>70.595</v>
      </c>
      <c r="J16" s="2">
        <f t="shared" si="3"/>
        <v>14</v>
      </c>
      <c r="K16" s="5" t="s">
        <v>650</v>
      </c>
    </row>
    <row r="17" spans="1:11" ht="21.75" customHeight="1" thickBot="1">
      <c r="A17" s="95" t="s">
        <v>664</v>
      </c>
      <c r="B17" s="105">
        <v>136210601801</v>
      </c>
      <c r="C17" s="97">
        <v>57</v>
      </c>
      <c r="D17" s="97">
        <v>47.5</v>
      </c>
      <c r="E17" s="97">
        <v>104.5</v>
      </c>
      <c r="F17" s="3">
        <f t="shared" si="0"/>
        <v>26.125</v>
      </c>
      <c r="G17" s="90">
        <v>88.7</v>
      </c>
      <c r="H17" s="26">
        <f t="shared" si="1"/>
        <v>44.35</v>
      </c>
      <c r="I17" s="90">
        <f t="shared" si="2"/>
        <v>70.475</v>
      </c>
      <c r="J17" s="2">
        <f t="shared" si="3"/>
        <v>15</v>
      </c>
      <c r="K17" s="5" t="s">
        <v>650</v>
      </c>
    </row>
    <row r="18" spans="1:11" ht="21.75" customHeight="1" thickBot="1">
      <c r="A18" s="95" t="s">
        <v>665</v>
      </c>
      <c r="B18" s="105">
        <v>136240503113</v>
      </c>
      <c r="C18" s="97">
        <v>50</v>
      </c>
      <c r="D18" s="97">
        <v>50.5</v>
      </c>
      <c r="E18" s="97">
        <v>100.5</v>
      </c>
      <c r="F18" s="3">
        <f t="shared" si="0"/>
        <v>25.125</v>
      </c>
      <c r="G18" s="90">
        <v>89.95</v>
      </c>
      <c r="H18" s="26">
        <f t="shared" si="1"/>
        <v>44.975</v>
      </c>
      <c r="I18" s="90">
        <f t="shared" si="2"/>
        <v>70.1</v>
      </c>
      <c r="J18" s="2">
        <f t="shared" si="3"/>
        <v>16</v>
      </c>
      <c r="K18" s="5" t="s">
        <v>650</v>
      </c>
    </row>
    <row r="19" spans="1:11" ht="21.75" customHeight="1" thickBot="1">
      <c r="A19" s="95" t="s">
        <v>666</v>
      </c>
      <c r="B19" s="105">
        <v>136240502905</v>
      </c>
      <c r="C19" s="97">
        <v>49</v>
      </c>
      <c r="D19" s="97">
        <v>55.5</v>
      </c>
      <c r="E19" s="97">
        <v>104.5</v>
      </c>
      <c r="F19" s="3">
        <f t="shared" si="0"/>
        <v>26.125</v>
      </c>
      <c r="G19" s="90">
        <v>87.63</v>
      </c>
      <c r="H19" s="26">
        <f t="shared" si="1"/>
        <v>43.815</v>
      </c>
      <c r="I19" s="90">
        <f t="shared" si="2"/>
        <v>69.94</v>
      </c>
      <c r="J19" s="2">
        <f t="shared" si="3"/>
        <v>17</v>
      </c>
      <c r="K19" s="5" t="s">
        <v>650</v>
      </c>
    </row>
    <row r="20" spans="1:11" ht="21.75" customHeight="1" thickBot="1">
      <c r="A20" s="95" t="s">
        <v>667</v>
      </c>
      <c r="B20" s="105">
        <v>136240503203</v>
      </c>
      <c r="C20" s="97">
        <v>52.5</v>
      </c>
      <c r="D20" s="97">
        <v>55</v>
      </c>
      <c r="E20" s="97">
        <v>107.5</v>
      </c>
      <c r="F20" s="3">
        <f t="shared" si="0"/>
        <v>26.875</v>
      </c>
      <c r="G20" s="90">
        <v>85.58</v>
      </c>
      <c r="H20" s="26">
        <f t="shared" si="1"/>
        <v>42.79</v>
      </c>
      <c r="I20" s="90">
        <f t="shared" si="2"/>
        <v>69.66499999999999</v>
      </c>
      <c r="J20" s="2">
        <f t="shared" si="3"/>
        <v>18</v>
      </c>
      <c r="K20" s="5" t="s">
        <v>650</v>
      </c>
    </row>
    <row r="21" spans="1:11" ht="21.75" customHeight="1" thickBot="1">
      <c r="A21" s="95" t="s">
        <v>668</v>
      </c>
      <c r="B21" s="105">
        <v>136240503312</v>
      </c>
      <c r="C21" s="97">
        <v>54.5</v>
      </c>
      <c r="D21" s="97">
        <v>49</v>
      </c>
      <c r="E21" s="97">
        <v>103.5</v>
      </c>
      <c r="F21" s="3">
        <f t="shared" si="0"/>
        <v>25.875</v>
      </c>
      <c r="G21" s="90">
        <v>87.45</v>
      </c>
      <c r="H21" s="26">
        <f t="shared" si="1"/>
        <v>43.725</v>
      </c>
      <c r="I21" s="90">
        <f t="shared" si="2"/>
        <v>69.6</v>
      </c>
      <c r="J21" s="2">
        <f t="shared" si="3"/>
        <v>19</v>
      </c>
      <c r="K21" s="5" t="s">
        <v>650</v>
      </c>
    </row>
    <row r="22" spans="1:11" ht="21.75" customHeight="1" thickBot="1">
      <c r="A22" s="95" t="s">
        <v>669</v>
      </c>
      <c r="B22" s="105">
        <v>136240503423</v>
      </c>
      <c r="C22" s="97">
        <v>45.5</v>
      </c>
      <c r="D22" s="97">
        <v>52.5</v>
      </c>
      <c r="E22" s="97">
        <v>98</v>
      </c>
      <c r="F22" s="3">
        <f t="shared" si="0"/>
        <v>24.5</v>
      </c>
      <c r="G22" s="90">
        <v>88.47</v>
      </c>
      <c r="H22" s="26">
        <f t="shared" si="1"/>
        <v>44.235</v>
      </c>
      <c r="I22" s="90">
        <f t="shared" si="2"/>
        <v>68.735</v>
      </c>
      <c r="J22" s="2">
        <f t="shared" si="3"/>
        <v>20</v>
      </c>
      <c r="K22" s="5" t="s">
        <v>650</v>
      </c>
    </row>
    <row r="23" spans="1:11" ht="21.75" customHeight="1" thickBot="1">
      <c r="A23" s="95" t="s">
        <v>670</v>
      </c>
      <c r="B23" s="105">
        <v>136240503111</v>
      </c>
      <c r="C23" s="97">
        <v>45</v>
      </c>
      <c r="D23" s="97">
        <v>53.5</v>
      </c>
      <c r="E23" s="97">
        <v>98.5</v>
      </c>
      <c r="F23" s="3">
        <f t="shared" si="0"/>
        <v>24.625</v>
      </c>
      <c r="G23" s="90">
        <v>87.3</v>
      </c>
      <c r="H23" s="26">
        <f t="shared" si="1"/>
        <v>43.65</v>
      </c>
      <c r="I23" s="90">
        <f t="shared" si="2"/>
        <v>68.275</v>
      </c>
      <c r="J23" s="2">
        <f t="shared" si="3"/>
        <v>21</v>
      </c>
      <c r="K23" s="5" t="s">
        <v>650</v>
      </c>
    </row>
    <row r="24" spans="1:11" ht="21.75" customHeight="1" thickBot="1">
      <c r="A24" s="95" t="s">
        <v>671</v>
      </c>
      <c r="B24" s="105">
        <v>136240503209</v>
      </c>
      <c r="C24" s="97">
        <v>40.5</v>
      </c>
      <c r="D24" s="97">
        <v>54</v>
      </c>
      <c r="E24" s="97">
        <v>94.5</v>
      </c>
      <c r="F24" s="3">
        <f t="shared" si="0"/>
        <v>23.625</v>
      </c>
      <c r="G24" s="90">
        <v>87.71</v>
      </c>
      <c r="H24" s="26">
        <f t="shared" si="1"/>
        <v>43.855</v>
      </c>
      <c r="I24" s="90">
        <f t="shared" si="2"/>
        <v>67.47999999999999</v>
      </c>
      <c r="J24" s="2">
        <f t="shared" si="3"/>
        <v>22</v>
      </c>
      <c r="K24" s="5" t="s">
        <v>650</v>
      </c>
    </row>
    <row r="25" spans="1:11" ht="21.75" customHeight="1" thickBot="1">
      <c r="A25" s="95" t="s">
        <v>672</v>
      </c>
      <c r="B25" s="105">
        <v>136240503609</v>
      </c>
      <c r="C25" s="97">
        <v>50.5</v>
      </c>
      <c r="D25" s="97">
        <v>43</v>
      </c>
      <c r="E25" s="97">
        <v>93.5</v>
      </c>
      <c r="F25" s="3">
        <f t="shared" si="0"/>
        <v>23.375</v>
      </c>
      <c r="G25" s="90">
        <v>85.84</v>
      </c>
      <c r="H25" s="26">
        <f t="shared" si="1"/>
        <v>42.92</v>
      </c>
      <c r="I25" s="90">
        <f t="shared" si="2"/>
        <v>66.295</v>
      </c>
      <c r="J25" s="2">
        <f t="shared" si="3"/>
        <v>23</v>
      </c>
      <c r="K25" s="5" t="s">
        <v>650</v>
      </c>
    </row>
    <row r="26" spans="1:11" ht="21.75" customHeight="1" thickBot="1">
      <c r="A26" s="95" t="s">
        <v>673</v>
      </c>
      <c r="B26" s="105">
        <v>136240503614</v>
      </c>
      <c r="C26" s="97">
        <v>44</v>
      </c>
      <c r="D26" s="97">
        <v>48</v>
      </c>
      <c r="E26" s="97">
        <v>92</v>
      </c>
      <c r="F26" s="3">
        <f t="shared" si="0"/>
        <v>23</v>
      </c>
      <c r="G26" s="90">
        <v>86.19</v>
      </c>
      <c r="H26" s="26">
        <f t="shared" si="1"/>
        <v>43.095</v>
      </c>
      <c r="I26" s="90">
        <f t="shared" si="2"/>
        <v>66.095</v>
      </c>
      <c r="J26" s="2">
        <f t="shared" si="3"/>
        <v>24</v>
      </c>
      <c r="K26" s="5" t="s">
        <v>650</v>
      </c>
    </row>
    <row r="27" spans="1:11" ht="21.75" customHeight="1" thickBot="1">
      <c r="A27" s="95" t="s">
        <v>674</v>
      </c>
      <c r="B27" s="105">
        <v>136011700108</v>
      </c>
      <c r="C27" s="97">
        <v>45.5</v>
      </c>
      <c r="D27" s="97">
        <v>44</v>
      </c>
      <c r="E27" s="97">
        <v>89.5</v>
      </c>
      <c r="F27" s="3">
        <f t="shared" si="0"/>
        <v>22.375</v>
      </c>
      <c r="G27" s="90">
        <v>87.02</v>
      </c>
      <c r="H27" s="26">
        <f t="shared" si="1"/>
        <v>43.51</v>
      </c>
      <c r="I27" s="90">
        <f t="shared" si="2"/>
        <v>65.88499999999999</v>
      </c>
      <c r="J27" s="2">
        <f t="shared" si="3"/>
        <v>25</v>
      </c>
      <c r="K27" s="5" t="s">
        <v>650</v>
      </c>
    </row>
    <row r="28" spans="1:11" ht="21.75" customHeight="1" thickBot="1">
      <c r="A28" s="95" t="s">
        <v>675</v>
      </c>
      <c r="B28" s="105">
        <v>136240503314</v>
      </c>
      <c r="C28" s="97">
        <v>49</v>
      </c>
      <c r="D28" s="97">
        <v>53.5</v>
      </c>
      <c r="E28" s="97">
        <v>102.5</v>
      </c>
      <c r="F28" s="3">
        <f t="shared" si="0"/>
        <v>25.625</v>
      </c>
      <c r="G28" s="90">
        <v>79.46</v>
      </c>
      <c r="H28" s="26">
        <f t="shared" si="1"/>
        <v>39.73</v>
      </c>
      <c r="I28" s="90">
        <f t="shared" si="2"/>
        <v>65.35499999999999</v>
      </c>
      <c r="J28" s="2">
        <f t="shared" si="3"/>
        <v>26</v>
      </c>
      <c r="K28" s="5" t="s">
        <v>14</v>
      </c>
    </row>
    <row r="29" spans="1:11" ht="21.75" customHeight="1" thickBot="1">
      <c r="A29" s="95" t="s">
        <v>676</v>
      </c>
      <c r="B29" s="105">
        <v>136240503515</v>
      </c>
      <c r="C29" s="97">
        <v>48</v>
      </c>
      <c r="D29" s="97">
        <v>48.5</v>
      </c>
      <c r="E29" s="97">
        <v>96.5</v>
      </c>
      <c r="F29" s="3">
        <f t="shared" si="0"/>
        <v>24.125</v>
      </c>
      <c r="G29" s="90">
        <v>82.35</v>
      </c>
      <c r="H29" s="26">
        <f t="shared" si="1"/>
        <v>41.175</v>
      </c>
      <c r="I29" s="90">
        <f t="shared" si="2"/>
        <v>65.3</v>
      </c>
      <c r="J29" s="2">
        <f t="shared" si="3"/>
        <v>27</v>
      </c>
      <c r="K29" s="5" t="s">
        <v>14</v>
      </c>
    </row>
    <row r="30" spans="1:11" ht="21.75" customHeight="1" thickBot="1">
      <c r="A30" s="95" t="s">
        <v>677</v>
      </c>
      <c r="B30" s="105">
        <v>136240503428</v>
      </c>
      <c r="C30" s="97">
        <v>48.5</v>
      </c>
      <c r="D30" s="97">
        <v>45</v>
      </c>
      <c r="E30" s="97">
        <v>93.5</v>
      </c>
      <c r="F30" s="3">
        <f t="shared" si="0"/>
        <v>23.375</v>
      </c>
      <c r="G30" s="90">
        <v>79.8</v>
      </c>
      <c r="H30" s="26">
        <f t="shared" si="1"/>
        <v>39.9</v>
      </c>
      <c r="I30" s="90">
        <f t="shared" si="2"/>
        <v>63.275</v>
      </c>
      <c r="J30" s="2">
        <f t="shared" si="3"/>
        <v>28</v>
      </c>
      <c r="K30" s="5" t="s">
        <v>14</v>
      </c>
    </row>
    <row r="31" spans="1:11" ht="21.75" customHeight="1" thickBot="1">
      <c r="A31" s="95" t="s">
        <v>678</v>
      </c>
      <c r="B31" s="105">
        <v>136240503117</v>
      </c>
      <c r="C31" s="97">
        <v>45</v>
      </c>
      <c r="D31" s="97">
        <v>46.5</v>
      </c>
      <c r="E31" s="97">
        <v>91.5</v>
      </c>
      <c r="F31" s="3">
        <f t="shared" si="0"/>
        <v>22.875</v>
      </c>
      <c r="G31" s="90">
        <v>80.61</v>
      </c>
      <c r="H31" s="26">
        <f t="shared" si="1"/>
        <v>40.305</v>
      </c>
      <c r="I31" s="90">
        <f t="shared" si="2"/>
        <v>63.18</v>
      </c>
      <c r="J31" s="2">
        <f t="shared" si="3"/>
        <v>29</v>
      </c>
      <c r="K31" s="5" t="s">
        <v>14</v>
      </c>
    </row>
    <row r="32" ht="21.75" customHeight="1"/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E74" sqref="E74"/>
    </sheetView>
  </sheetViews>
  <sheetFormatPr defaultColWidth="9.00390625" defaultRowHeight="14.25"/>
  <cols>
    <col min="1" max="1" width="8.125" style="19" customWidth="1"/>
    <col min="2" max="2" width="13.00390625" style="19" customWidth="1"/>
    <col min="3" max="3" width="7.00390625" style="19" customWidth="1"/>
    <col min="4" max="4" width="7.125" style="19" customWidth="1"/>
    <col min="5" max="5" width="8.25390625" style="19" customWidth="1"/>
    <col min="6" max="6" width="9.875" style="19" customWidth="1"/>
    <col min="7" max="7" width="7.875" style="25" customWidth="1"/>
    <col min="8" max="8" width="8.00390625" style="19" customWidth="1"/>
    <col min="9" max="9" width="9.375" style="19" customWidth="1"/>
    <col min="10" max="10" width="9.50390625" style="19" customWidth="1"/>
    <col min="11" max="11" width="9.625" style="19" customWidth="1"/>
    <col min="12" max="12" width="6.375" style="19" customWidth="1"/>
    <col min="13" max="13" width="11.125" style="19" customWidth="1"/>
    <col min="14" max="14" width="7.25390625" style="19" hidden="1" customWidth="1"/>
    <col min="15" max="16384" width="9.00390625" style="19" customWidth="1"/>
  </cols>
  <sheetData>
    <row r="1" spans="1:13" ht="23.25" thickBot="1">
      <c r="A1" s="120" t="s">
        <v>299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29.25" customHeight="1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24" t="s">
        <v>6</v>
      </c>
      <c r="H2" s="20" t="s">
        <v>7</v>
      </c>
      <c r="I2" s="20" t="s">
        <v>8</v>
      </c>
      <c r="J2" s="20" t="s">
        <v>9</v>
      </c>
      <c r="K2" s="22" t="s">
        <v>10</v>
      </c>
      <c r="L2" s="22" t="s">
        <v>11</v>
      </c>
      <c r="M2" s="23" t="s">
        <v>12</v>
      </c>
      <c r="N2" s="23" t="s">
        <v>263</v>
      </c>
    </row>
    <row r="3" spans="1:14" ht="18" customHeight="1" thickBot="1">
      <c r="A3" s="50" t="s">
        <v>18</v>
      </c>
      <c r="B3" s="27" t="s">
        <v>83</v>
      </c>
      <c r="C3" s="27" t="s">
        <v>84</v>
      </c>
      <c r="D3" s="27" t="s">
        <v>85</v>
      </c>
      <c r="E3" s="27" t="s">
        <v>86</v>
      </c>
      <c r="F3" s="28">
        <f aca="true" t="shared" si="0" ref="F3:F34">E3*0.25</f>
        <v>35.875</v>
      </c>
      <c r="G3" s="49">
        <v>87.36</v>
      </c>
      <c r="H3" s="30">
        <v>1.0043</v>
      </c>
      <c r="I3" s="30">
        <f aca="true" t="shared" si="1" ref="I3:I34">G3*H3</f>
        <v>87.735648</v>
      </c>
      <c r="J3" s="30">
        <f aca="true" t="shared" si="2" ref="J3:J34">I3*0.5</f>
        <v>43.867824</v>
      </c>
      <c r="K3" s="30">
        <f aca="true" t="shared" si="3" ref="K3:K34">F3+J3</f>
        <v>79.742824</v>
      </c>
      <c r="L3" s="31">
        <f aca="true" t="shared" si="4" ref="L3:L34">RANK(K3,K$3:K$69)</f>
        <v>1</v>
      </c>
      <c r="M3" s="32" t="s">
        <v>16</v>
      </c>
      <c r="N3" s="32">
        <v>0</v>
      </c>
    </row>
    <row r="4" spans="1:14" ht="18" customHeight="1" thickBot="1">
      <c r="A4" s="50" t="s">
        <v>19</v>
      </c>
      <c r="B4" s="27" t="s">
        <v>87</v>
      </c>
      <c r="C4" s="27" t="s">
        <v>88</v>
      </c>
      <c r="D4" s="27" t="s">
        <v>89</v>
      </c>
      <c r="E4" s="27" t="s">
        <v>90</v>
      </c>
      <c r="F4" s="28">
        <f t="shared" si="0"/>
        <v>35.75</v>
      </c>
      <c r="G4" s="29">
        <v>86.16</v>
      </c>
      <c r="H4" s="30">
        <v>0.9992</v>
      </c>
      <c r="I4" s="30">
        <f t="shared" si="1"/>
        <v>86.091072</v>
      </c>
      <c r="J4" s="30">
        <f t="shared" si="2"/>
        <v>43.045536</v>
      </c>
      <c r="K4" s="30">
        <f t="shared" si="3"/>
        <v>78.795536</v>
      </c>
      <c r="L4" s="31">
        <f t="shared" si="4"/>
        <v>2</v>
      </c>
      <c r="M4" s="32" t="s">
        <v>273</v>
      </c>
      <c r="N4" s="32">
        <v>1</v>
      </c>
    </row>
    <row r="5" spans="1:14" ht="18" customHeight="1" thickBot="1">
      <c r="A5" s="50" t="s">
        <v>21</v>
      </c>
      <c r="B5" s="27" t="s">
        <v>95</v>
      </c>
      <c r="C5" s="27" t="s">
        <v>92</v>
      </c>
      <c r="D5" s="27" t="s">
        <v>93</v>
      </c>
      <c r="E5" s="27" t="s">
        <v>94</v>
      </c>
      <c r="F5" s="28">
        <f t="shared" si="0"/>
        <v>34.75</v>
      </c>
      <c r="G5" s="49">
        <v>87.4</v>
      </c>
      <c r="H5" s="30">
        <v>1.0043</v>
      </c>
      <c r="I5" s="30">
        <f t="shared" si="1"/>
        <v>87.77582000000001</v>
      </c>
      <c r="J5" s="30">
        <f t="shared" si="2"/>
        <v>43.887910000000005</v>
      </c>
      <c r="K5" s="30">
        <f t="shared" si="3"/>
        <v>78.63791</v>
      </c>
      <c r="L5" s="31">
        <f t="shared" si="4"/>
        <v>3</v>
      </c>
      <c r="M5" s="32" t="s">
        <v>269</v>
      </c>
      <c r="N5" s="32">
        <v>1</v>
      </c>
    </row>
    <row r="6" spans="1:14" ht="18" customHeight="1" thickBot="1">
      <c r="A6" s="50" t="s">
        <v>20</v>
      </c>
      <c r="B6" s="27" t="s">
        <v>91</v>
      </c>
      <c r="C6" s="27" t="s">
        <v>92</v>
      </c>
      <c r="D6" s="27" t="s">
        <v>93</v>
      </c>
      <c r="E6" s="27" t="s">
        <v>94</v>
      </c>
      <c r="F6" s="28">
        <f t="shared" si="0"/>
        <v>34.75</v>
      </c>
      <c r="G6" s="29">
        <v>86.08</v>
      </c>
      <c r="H6" s="30">
        <v>0.9958</v>
      </c>
      <c r="I6" s="30">
        <f t="shared" si="1"/>
        <v>85.718464</v>
      </c>
      <c r="J6" s="30">
        <f t="shared" si="2"/>
        <v>42.859232</v>
      </c>
      <c r="K6" s="30">
        <f t="shared" si="3"/>
        <v>77.60923199999999</v>
      </c>
      <c r="L6" s="31">
        <f t="shared" si="4"/>
        <v>4</v>
      </c>
      <c r="M6" s="32" t="s">
        <v>269</v>
      </c>
      <c r="N6" s="32">
        <v>1</v>
      </c>
    </row>
    <row r="7" spans="1:15" ht="18" customHeight="1" thickBot="1">
      <c r="A7" s="50" t="s">
        <v>22</v>
      </c>
      <c r="B7" s="27" t="s">
        <v>96</v>
      </c>
      <c r="C7" s="27" t="s">
        <v>92</v>
      </c>
      <c r="D7" s="27" t="s">
        <v>97</v>
      </c>
      <c r="E7" s="27" t="s">
        <v>98</v>
      </c>
      <c r="F7" s="28">
        <f t="shared" si="0"/>
        <v>33.625</v>
      </c>
      <c r="G7" s="29">
        <v>87.18</v>
      </c>
      <c r="H7" s="30">
        <v>0.9992</v>
      </c>
      <c r="I7" s="30">
        <f t="shared" si="1"/>
        <v>87.110256</v>
      </c>
      <c r="J7" s="30">
        <f t="shared" si="2"/>
        <v>43.555128</v>
      </c>
      <c r="K7" s="30">
        <f t="shared" si="3"/>
        <v>77.180128</v>
      </c>
      <c r="L7" s="31">
        <f t="shared" si="4"/>
        <v>5</v>
      </c>
      <c r="M7" s="32" t="s">
        <v>273</v>
      </c>
      <c r="N7" s="32">
        <v>1</v>
      </c>
      <c r="O7" s="25"/>
    </row>
    <row r="8" spans="1:15" ht="18" customHeight="1" thickBot="1">
      <c r="A8" s="50" t="s">
        <v>23</v>
      </c>
      <c r="B8" s="27" t="s">
        <v>99</v>
      </c>
      <c r="C8" s="27" t="s">
        <v>100</v>
      </c>
      <c r="D8" s="27" t="s">
        <v>101</v>
      </c>
      <c r="E8" s="27" t="s">
        <v>102</v>
      </c>
      <c r="F8" s="28">
        <f t="shared" si="0"/>
        <v>33.5</v>
      </c>
      <c r="G8" s="29">
        <v>86.74</v>
      </c>
      <c r="H8" s="30">
        <v>0.9958</v>
      </c>
      <c r="I8" s="30">
        <f t="shared" si="1"/>
        <v>86.375692</v>
      </c>
      <c r="J8" s="30">
        <f t="shared" si="2"/>
        <v>43.187846</v>
      </c>
      <c r="K8" s="30">
        <f t="shared" si="3"/>
        <v>76.68784600000001</v>
      </c>
      <c r="L8" s="31">
        <f t="shared" si="4"/>
        <v>6</v>
      </c>
      <c r="M8" s="32" t="s">
        <v>278</v>
      </c>
      <c r="N8" s="32">
        <v>1</v>
      </c>
      <c r="O8" s="25"/>
    </row>
    <row r="9" spans="1:14" ht="18" customHeight="1" thickBot="1">
      <c r="A9" s="50" t="s">
        <v>24</v>
      </c>
      <c r="B9" s="27" t="s">
        <v>103</v>
      </c>
      <c r="C9" s="27" t="s">
        <v>92</v>
      </c>
      <c r="D9" s="27" t="s">
        <v>104</v>
      </c>
      <c r="E9" s="27" t="s">
        <v>105</v>
      </c>
      <c r="F9" s="28">
        <f t="shared" si="0"/>
        <v>33.375</v>
      </c>
      <c r="G9" s="49">
        <v>86.07</v>
      </c>
      <c r="H9" s="30">
        <v>1.0043</v>
      </c>
      <c r="I9" s="30">
        <f t="shared" si="1"/>
        <v>86.44010099999998</v>
      </c>
      <c r="J9" s="30">
        <f t="shared" si="2"/>
        <v>43.22005049999999</v>
      </c>
      <c r="K9" s="30">
        <f t="shared" si="3"/>
        <v>76.59505049999999</v>
      </c>
      <c r="L9" s="31">
        <f t="shared" si="4"/>
        <v>7</v>
      </c>
      <c r="M9" s="32" t="s">
        <v>269</v>
      </c>
      <c r="N9" s="32">
        <v>1</v>
      </c>
    </row>
    <row r="10" spans="1:14" ht="18" customHeight="1" thickBot="1">
      <c r="A10" s="50" t="s">
        <v>26</v>
      </c>
      <c r="B10" s="27" t="s">
        <v>110</v>
      </c>
      <c r="C10" s="27" t="s">
        <v>111</v>
      </c>
      <c r="D10" s="27" t="s">
        <v>112</v>
      </c>
      <c r="E10" s="27" t="s">
        <v>109</v>
      </c>
      <c r="F10" s="28">
        <f t="shared" si="0"/>
        <v>32.25</v>
      </c>
      <c r="G10" s="29">
        <v>86.98</v>
      </c>
      <c r="H10" s="30">
        <v>0.9958</v>
      </c>
      <c r="I10" s="30">
        <f t="shared" si="1"/>
        <v>86.61468400000001</v>
      </c>
      <c r="J10" s="30">
        <f t="shared" si="2"/>
        <v>43.307342000000006</v>
      </c>
      <c r="K10" s="30">
        <f t="shared" si="3"/>
        <v>75.557342</v>
      </c>
      <c r="L10" s="31">
        <f t="shared" si="4"/>
        <v>8</v>
      </c>
      <c r="M10" s="32" t="s">
        <v>269</v>
      </c>
      <c r="N10" s="32">
        <v>1</v>
      </c>
    </row>
    <row r="11" spans="1:14" ht="18" customHeight="1" thickBot="1">
      <c r="A11" s="50" t="s">
        <v>25</v>
      </c>
      <c r="B11" s="27" t="s">
        <v>106</v>
      </c>
      <c r="C11" s="27" t="s">
        <v>107</v>
      </c>
      <c r="D11" s="27" t="s">
        <v>108</v>
      </c>
      <c r="E11" s="27" t="s">
        <v>109</v>
      </c>
      <c r="F11" s="28">
        <f t="shared" si="0"/>
        <v>32.25</v>
      </c>
      <c r="G11" s="29">
        <v>86.36</v>
      </c>
      <c r="H11" s="30">
        <v>0.9992</v>
      </c>
      <c r="I11" s="30">
        <f t="shared" si="1"/>
        <v>86.29091199999999</v>
      </c>
      <c r="J11" s="30">
        <f t="shared" si="2"/>
        <v>43.145455999999996</v>
      </c>
      <c r="K11" s="30">
        <f t="shared" si="3"/>
        <v>75.395456</v>
      </c>
      <c r="L11" s="31">
        <f t="shared" si="4"/>
        <v>9</v>
      </c>
      <c r="M11" s="32" t="s">
        <v>269</v>
      </c>
      <c r="N11" s="32">
        <v>1</v>
      </c>
    </row>
    <row r="12" spans="1:14" ht="18" customHeight="1" thickBot="1">
      <c r="A12" s="50" t="s">
        <v>27</v>
      </c>
      <c r="B12" s="27" t="s">
        <v>113</v>
      </c>
      <c r="C12" s="27" t="s">
        <v>114</v>
      </c>
      <c r="D12" s="27" t="s">
        <v>115</v>
      </c>
      <c r="E12" s="27" t="s">
        <v>116</v>
      </c>
      <c r="F12" s="28">
        <f t="shared" si="0"/>
        <v>31.5</v>
      </c>
      <c r="G12" s="49">
        <v>86.7</v>
      </c>
      <c r="H12" s="30">
        <v>1.0043</v>
      </c>
      <c r="I12" s="30">
        <f t="shared" si="1"/>
        <v>87.07281</v>
      </c>
      <c r="J12" s="30">
        <f t="shared" si="2"/>
        <v>43.536405</v>
      </c>
      <c r="K12" s="30">
        <f t="shared" si="3"/>
        <v>75.036405</v>
      </c>
      <c r="L12" s="31">
        <f t="shared" si="4"/>
        <v>10</v>
      </c>
      <c r="M12" s="32" t="s">
        <v>270</v>
      </c>
      <c r="N12" s="32">
        <v>1</v>
      </c>
    </row>
    <row r="13" spans="1:14" ht="18" customHeight="1" thickBot="1">
      <c r="A13" s="50" t="s">
        <v>29</v>
      </c>
      <c r="B13" s="27" t="s">
        <v>122</v>
      </c>
      <c r="C13" s="27" t="s">
        <v>123</v>
      </c>
      <c r="D13" s="27" t="s">
        <v>85</v>
      </c>
      <c r="E13" s="27" t="s">
        <v>124</v>
      </c>
      <c r="F13" s="28">
        <f t="shared" si="0"/>
        <v>30.375</v>
      </c>
      <c r="G13" s="29">
        <v>87.94</v>
      </c>
      <c r="H13" s="30">
        <v>0.9958</v>
      </c>
      <c r="I13" s="30">
        <f t="shared" si="1"/>
        <v>87.570652</v>
      </c>
      <c r="J13" s="30">
        <f t="shared" si="2"/>
        <v>43.785326</v>
      </c>
      <c r="K13" s="30">
        <f t="shared" si="3"/>
        <v>74.160326</v>
      </c>
      <c r="L13" s="31">
        <f t="shared" si="4"/>
        <v>11</v>
      </c>
      <c r="M13" s="32" t="s">
        <v>289</v>
      </c>
      <c r="N13" s="32">
        <v>1</v>
      </c>
    </row>
    <row r="14" spans="1:14" ht="18" customHeight="1" thickBot="1">
      <c r="A14" s="50" t="s">
        <v>35</v>
      </c>
      <c r="B14" s="27" t="s">
        <v>143</v>
      </c>
      <c r="C14" s="27" t="s">
        <v>117</v>
      </c>
      <c r="D14" s="27" t="s">
        <v>144</v>
      </c>
      <c r="E14" s="27" t="s">
        <v>145</v>
      </c>
      <c r="F14" s="28">
        <f t="shared" si="0"/>
        <v>29.25</v>
      </c>
      <c r="G14" s="33">
        <v>89.6</v>
      </c>
      <c r="H14" s="30">
        <v>0.9958</v>
      </c>
      <c r="I14" s="30">
        <f t="shared" si="1"/>
        <v>89.22368</v>
      </c>
      <c r="J14" s="30">
        <f t="shared" si="2"/>
        <v>44.61184</v>
      </c>
      <c r="K14" s="30">
        <f t="shared" si="3"/>
        <v>73.86184</v>
      </c>
      <c r="L14" s="31">
        <f t="shared" si="4"/>
        <v>12</v>
      </c>
      <c r="M14" s="32" t="s">
        <v>282</v>
      </c>
      <c r="N14" s="32">
        <v>1</v>
      </c>
    </row>
    <row r="15" spans="1:14" ht="18" customHeight="1" thickBot="1">
      <c r="A15" s="50" t="s">
        <v>28</v>
      </c>
      <c r="B15" s="27" t="s">
        <v>118</v>
      </c>
      <c r="C15" s="27" t="s">
        <v>119</v>
      </c>
      <c r="D15" s="27" t="s">
        <v>120</v>
      </c>
      <c r="E15" s="27" t="s">
        <v>121</v>
      </c>
      <c r="F15" s="28">
        <f t="shared" si="0"/>
        <v>30.625</v>
      </c>
      <c r="G15" s="29">
        <v>86.12</v>
      </c>
      <c r="H15" s="30">
        <v>0.9992</v>
      </c>
      <c r="I15" s="30">
        <f t="shared" si="1"/>
        <v>86.05110400000001</v>
      </c>
      <c r="J15" s="30">
        <f t="shared" si="2"/>
        <v>43.025552000000005</v>
      </c>
      <c r="K15" s="30">
        <f t="shared" si="3"/>
        <v>73.650552</v>
      </c>
      <c r="L15" s="31">
        <f t="shared" si="4"/>
        <v>13</v>
      </c>
      <c r="M15" s="32" t="s">
        <v>269</v>
      </c>
      <c r="N15" s="32">
        <v>1</v>
      </c>
    </row>
    <row r="16" spans="1:14" ht="18" customHeight="1" thickBot="1">
      <c r="A16" s="50" t="s">
        <v>30</v>
      </c>
      <c r="B16" s="27" t="s">
        <v>125</v>
      </c>
      <c r="C16" s="27" t="s">
        <v>126</v>
      </c>
      <c r="D16" s="27" t="s">
        <v>127</v>
      </c>
      <c r="E16" s="27" t="s">
        <v>128</v>
      </c>
      <c r="F16" s="28">
        <f t="shared" si="0"/>
        <v>30.25</v>
      </c>
      <c r="G16" s="49">
        <v>86.38</v>
      </c>
      <c r="H16" s="30">
        <v>1.0043</v>
      </c>
      <c r="I16" s="30">
        <f t="shared" si="1"/>
        <v>86.75143399999999</v>
      </c>
      <c r="J16" s="30">
        <f t="shared" si="2"/>
        <v>43.375716999999995</v>
      </c>
      <c r="K16" s="30">
        <f t="shared" si="3"/>
        <v>73.625717</v>
      </c>
      <c r="L16" s="31">
        <f t="shared" si="4"/>
        <v>14</v>
      </c>
      <c r="M16" s="32" t="s">
        <v>271</v>
      </c>
      <c r="N16" s="32">
        <v>1</v>
      </c>
    </row>
    <row r="17" spans="1:14" ht="18" customHeight="1" thickBot="1">
      <c r="A17" s="50" t="s">
        <v>31</v>
      </c>
      <c r="B17" s="27" t="s">
        <v>129</v>
      </c>
      <c r="C17" s="27" t="s">
        <v>130</v>
      </c>
      <c r="D17" s="27" t="s">
        <v>131</v>
      </c>
      <c r="E17" s="27" t="s">
        <v>128</v>
      </c>
      <c r="F17" s="28">
        <f t="shared" si="0"/>
        <v>30.25</v>
      </c>
      <c r="G17" s="29">
        <v>86.64</v>
      </c>
      <c r="H17" s="30">
        <v>0.9992</v>
      </c>
      <c r="I17" s="30">
        <f t="shared" si="1"/>
        <v>86.570688</v>
      </c>
      <c r="J17" s="30">
        <f t="shared" si="2"/>
        <v>43.285344</v>
      </c>
      <c r="K17" s="30">
        <f t="shared" si="3"/>
        <v>73.53534400000001</v>
      </c>
      <c r="L17" s="31">
        <f t="shared" si="4"/>
        <v>15</v>
      </c>
      <c r="M17" s="32" t="s">
        <v>271</v>
      </c>
      <c r="N17" s="32">
        <v>1</v>
      </c>
    </row>
    <row r="18" spans="1:14" ht="18" customHeight="1" thickBot="1">
      <c r="A18" s="50" t="s">
        <v>32</v>
      </c>
      <c r="B18" s="27" t="s">
        <v>132</v>
      </c>
      <c r="C18" s="27" t="s">
        <v>133</v>
      </c>
      <c r="D18" s="27" t="s">
        <v>134</v>
      </c>
      <c r="E18" s="27" t="s">
        <v>135</v>
      </c>
      <c r="F18" s="28">
        <f t="shared" si="0"/>
        <v>29.75</v>
      </c>
      <c r="G18" s="29">
        <v>86.8</v>
      </c>
      <c r="H18" s="30">
        <v>0.9958</v>
      </c>
      <c r="I18" s="30">
        <f t="shared" si="1"/>
        <v>86.43544</v>
      </c>
      <c r="J18" s="30">
        <f t="shared" si="2"/>
        <v>43.21772</v>
      </c>
      <c r="K18" s="30">
        <f t="shared" si="3"/>
        <v>72.96772</v>
      </c>
      <c r="L18" s="31">
        <f t="shared" si="4"/>
        <v>16</v>
      </c>
      <c r="M18" s="32" t="s">
        <v>269</v>
      </c>
      <c r="N18" s="32">
        <v>1</v>
      </c>
    </row>
    <row r="19" spans="1:14" ht="18" customHeight="1" thickBot="1">
      <c r="A19" s="50" t="s">
        <v>36</v>
      </c>
      <c r="B19" s="27" t="s">
        <v>146</v>
      </c>
      <c r="C19" s="27" t="s">
        <v>147</v>
      </c>
      <c r="D19" s="27" t="s">
        <v>134</v>
      </c>
      <c r="E19" s="27" t="s">
        <v>148</v>
      </c>
      <c r="F19" s="28">
        <f t="shared" si="0"/>
        <v>28.875</v>
      </c>
      <c r="G19" s="49">
        <v>87.1</v>
      </c>
      <c r="H19" s="30">
        <v>1.0043</v>
      </c>
      <c r="I19" s="30">
        <f t="shared" si="1"/>
        <v>87.47452999999999</v>
      </c>
      <c r="J19" s="30">
        <f t="shared" si="2"/>
        <v>43.737264999999994</v>
      </c>
      <c r="K19" s="30">
        <f t="shared" si="3"/>
        <v>72.612265</v>
      </c>
      <c r="L19" s="31">
        <f t="shared" si="4"/>
        <v>17</v>
      </c>
      <c r="M19" s="32" t="s">
        <v>272</v>
      </c>
      <c r="N19" s="32">
        <v>1</v>
      </c>
    </row>
    <row r="20" spans="1:14" ht="18" customHeight="1" thickBot="1">
      <c r="A20" s="50" t="s">
        <v>33</v>
      </c>
      <c r="B20" s="27" t="s">
        <v>136</v>
      </c>
      <c r="C20" s="27" t="s">
        <v>137</v>
      </c>
      <c r="D20" s="27" t="s">
        <v>138</v>
      </c>
      <c r="E20" s="27" t="s">
        <v>139</v>
      </c>
      <c r="F20" s="28">
        <f t="shared" si="0"/>
        <v>29.625</v>
      </c>
      <c r="G20" s="29">
        <v>86.32</v>
      </c>
      <c r="H20" s="30">
        <v>0.9958</v>
      </c>
      <c r="I20" s="30">
        <f t="shared" si="1"/>
        <v>85.957456</v>
      </c>
      <c r="J20" s="30">
        <f t="shared" si="2"/>
        <v>42.978728</v>
      </c>
      <c r="K20" s="30">
        <f t="shared" si="3"/>
        <v>72.60372799999999</v>
      </c>
      <c r="L20" s="31">
        <f t="shared" si="4"/>
        <v>18</v>
      </c>
      <c r="M20" s="32" t="s">
        <v>290</v>
      </c>
      <c r="N20" s="32">
        <v>2</v>
      </c>
    </row>
    <row r="21" spans="1:14" ht="18" customHeight="1" thickBot="1">
      <c r="A21" s="50" t="s">
        <v>34</v>
      </c>
      <c r="B21" s="27" t="s">
        <v>140</v>
      </c>
      <c r="C21" s="27" t="s">
        <v>101</v>
      </c>
      <c r="D21" s="27" t="s">
        <v>93</v>
      </c>
      <c r="E21" s="27" t="s">
        <v>141</v>
      </c>
      <c r="F21" s="28">
        <f t="shared" si="0"/>
        <v>29.5</v>
      </c>
      <c r="G21" s="29">
        <v>85.9</v>
      </c>
      <c r="H21" s="30">
        <v>0.9992</v>
      </c>
      <c r="I21" s="30">
        <f t="shared" si="1"/>
        <v>85.83128</v>
      </c>
      <c r="J21" s="30">
        <f t="shared" si="2"/>
        <v>42.91564</v>
      </c>
      <c r="K21" s="30">
        <f t="shared" si="3"/>
        <v>72.41564</v>
      </c>
      <c r="L21" s="31">
        <f t="shared" si="4"/>
        <v>19</v>
      </c>
      <c r="M21" s="32" t="s">
        <v>277</v>
      </c>
      <c r="N21" s="32">
        <v>2</v>
      </c>
    </row>
    <row r="22" spans="1:14" ht="18" customHeight="1" thickBot="1">
      <c r="A22" s="50" t="s">
        <v>40</v>
      </c>
      <c r="B22" s="27" t="s">
        <v>158</v>
      </c>
      <c r="C22" s="27" t="s">
        <v>101</v>
      </c>
      <c r="D22" s="27" t="s">
        <v>159</v>
      </c>
      <c r="E22" s="27" t="s">
        <v>157</v>
      </c>
      <c r="F22" s="28">
        <f t="shared" si="0"/>
        <v>28.25</v>
      </c>
      <c r="G22" s="29">
        <v>87.76</v>
      </c>
      <c r="H22" s="30">
        <v>0.9992</v>
      </c>
      <c r="I22" s="30">
        <f t="shared" si="1"/>
        <v>87.689792</v>
      </c>
      <c r="J22" s="30">
        <f t="shared" si="2"/>
        <v>43.844896</v>
      </c>
      <c r="K22" s="30">
        <f t="shared" si="3"/>
        <v>72.094896</v>
      </c>
      <c r="L22" s="31">
        <f t="shared" si="4"/>
        <v>20</v>
      </c>
      <c r="M22" s="32" t="s">
        <v>273</v>
      </c>
      <c r="N22" s="32">
        <v>2</v>
      </c>
    </row>
    <row r="23" spans="1:14" ht="18" customHeight="1" thickBot="1">
      <c r="A23" s="50" t="s">
        <v>41</v>
      </c>
      <c r="B23" s="27" t="s">
        <v>160</v>
      </c>
      <c r="C23" s="27" t="s">
        <v>161</v>
      </c>
      <c r="D23" s="27" t="s">
        <v>162</v>
      </c>
      <c r="E23" s="27" t="s">
        <v>163</v>
      </c>
      <c r="F23" s="28">
        <f t="shared" si="0"/>
        <v>28.125</v>
      </c>
      <c r="G23" s="29">
        <v>87.8</v>
      </c>
      <c r="H23" s="30">
        <v>0.9958</v>
      </c>
      <c r="I23" s="30">
        <f t="shared" si="1"/>
        <v>87.43124</v>
      </c>
      <c r="J23" s="30">
        <f t="shared" si="2"/>
        <v>43.71562</v>
      </c>
      <c r="K23" s="30">
        <f t="shared" si="3"/>
        <v>71.84062</v>
      </c>
      <c r="L23" s="31">
        <f t="shared" si="4"/>
        <v>21</v>
      </c>
      <c r="M23" s="32" t="s">
        <v>291</v>
      </c>
      <c r="N23" s="32">
        <v>2</v>
      </c>
    </row>
    <row r="24" spans="1:14" ht="18" customHeight="1" thickBot="1">
      <c r="A24" s="50" t="s">
        <v>44</v>
      </c>
      <c r="B24" s="27" t="s">
        <v>171</v>
      </c>
      <c r="C24" s="27" t="s">
        <v>172</v>
      </c>
      <c r="D24" s="27" t="s">
        <v>173</v>
      </c>
      <c r="E24" s="27" t="s">
        <v>170</v>
      </c>
      <c r="F24" s="28">
        <f t="shared" si="0"/>
        <v>27.875</v>
      </c>
      <c r="G24" s="29">
        <v>87.94</v>
      </c>
      <c r="H24" s="30">
        <v>0.9958</v>
      </c>
      <c r="I24" s="30">
        <f t="shared" si="1"/>
        <v>87.570652</v>
      </c>
      <c r="J24" s="30">
        <f t="shared" si="2"/>
        <v>43.785326</v>
      </c>
      <c r="K24" s="30">
        <f t="shared" si="3"/>
        <v>71.660326</v>
      </c>
      <c r="L24" s="31">
        <f t="shared" si="4"/>
        <v>22</v>
      </c>
      <c r="M24" s="32" t="s">
        <v>292</v>
      </c>
      <c r="N24" s="32">
        <v>2</v>
      </c>
    </row>
    <row r="25" spans="1:14" ht="18" customHeight="1" thickBot="1">
      <c r="A25" s="50" t="s">
        <v>49</v>
      </c>
      <c r="B25" s="27" t="s">
        <v>184</v>
      </c>
      <c r="C25" s="27" t="s">
        <v>185</v>
      </c>
      <c r="D25" s="27" t="s">
        <v>123</v>
      </c>
      <c r="E25" s="27" t="s">
        <v>186</v>
      </c>
      <c r="F25" s="28">
        <f t="shared" si="0"/>
        <v>27.125</v>
      </c>
      <c r="G25" s="29">
        <v>89.08</v>
      </c>
      <c r="H25" s="30">
        <v>0.9992</v>
      </c>
      <c r="I25" s="30">
        <f t="shared" si="1"/>
        <v>89.008736</v>
      </c>
      <c r="J25" s="30">
        <f t="shared" si="2"/>
        <v>44.504368</v>
      </c>
      <c r="K25" s="30">
        <f t="shared" si="3"/>
        <v>71.629368</v>
      </c>
      <c r="L25" s="31">
        <f t="shared" si="4"/>
        <v>23</v>
      </c>
      <c r="M25" s="32" t="s">
        <v>281</v>
      </c>
      <c r="N25" s="32">
        <v>2</v>
      </c>
    </row>
    <row r="26" spans="1:14" ht="18" customHeight="1" thickBot="1">
      <c r="A26" s="50" t="s">
        <v>46</v>
      </c>
      <c r="B26" s="27" t="s">
        <v>177</v>
      </c>
      <c r="C26" s="27" t="s">
        <v>120</v>
      </c>
      <c r="D26" s="27" t="s">
        <v>178</v>
      </c>
      <c r="E26" s="27" t="s">
        <v>179</v>
      </c>
      <c r="F26" s="28">
        <f t="shared" si="0"/>
        <v>27.375</v>
      </c>
      <c r="G26" s="29">
        <v>88.44</v>
      </c>
      <c r="H26" s="30">
        <v>0.9992</v>
      </c>
      <c r="I26" s="30">
        <f t="shared" si="1"/>
        <v>88.369248</v>
      </c>
      <c r="J26" s="30">
        <f t="shared" si="2"/>
        <v>44.184624</v>
      </c>
      <c r="K26" s="30">
        <f t="shared" si="3"/>
        <v>71.559624</v>
      </c>
      <c r="L26" s="31">
        <f t="shared" si="4"/>
        <v>24</v>
      </c>
      <c r="M26" s="32" t="s">
        <v>280</v>
      </c>
      <c r="N26" s="32">
        <v>2</v>
      </c>
    </row>
    <row r="27" spans="1:14" ht="18" customHeight="1" thickBot="1">
      <c r="A27" s="50" t="s">
        <v>39</v>
      </c>
      <c r="B27" s="27" t="s">
        <v>154</v>
      </c>
      <c r="C27" s="27" t="s">
        <v>155</v>
      </c>
      <c r="D27" s="27" t="s">
        <v>156</v>
      </c>
      <c r="E27" s="27" t="s">
        <v>157</v>
      </c>
      <c r="F27" s="28">
        <f t="shared" si="0"/>
        <v>28.25</v>
      </c>
      <c r="G27" s="49">
        <v>86.1</v>
      </c>
      <c r="H27" s="30">
        <v>1.0043</v>
      </c>
      <c r="I27" s="30">
        <f t="shared" si="1"/>
        <v>86.47022999999999</v>
      </c>
      <c r="J27" s="30">
        <f t="shared" si="2"/>
        <v>43.23511499999999</v>
      </c>
      <c r="K27" s="30">
        <f t="shared" si="3"/>
        <v>71.485115</v>
      </c>
      <c r="L27" s="31">
        <f t="shared" si="4"/>
        <v>25</v>
      </c>
      <c r="M27" s="32" t="s">
        <v>273</v>
      </c>
      <c r="N27" s="32">
        <v>2</v>
      </c>
    </row>
    <row r="28" spans="1:14" ht="18" customHeight="1" thickBot="1">
      <c r="A28" s="50" t="s">
        <v>42</v>
      </c>
      <c r="B28" s="27" t="s">
        <v>164</v>
      </c>
      <c r="C28" s="27" t="s">
        <v>165</v>
      </c>
      <c r="D28" s="27" t="s">
        <v>166</v>
      </c>
      <c r="E28" s="27" t="s">
        <v>167</v>
      </c>
      <c r="F28" s="28">
        <f t="shared" si="0"/>
        <v>28</v>
      </c>
      <c r="G28" s="29">
        <v>86.72</v>
      </c>
      <c r="H28" s="30">
        <v>0.9958</v>
      </c>
      <c r="I28" s="30">
        <f t="shared" si="1"/>
        <v>86.355776</v>
      </c>
      <c r="J28" s="30">
        <f t="shared" si="2"/>
        <v>43.177888</v>
      </c>
      <c r="K28" s="30">
        <f t="shared" si="3"/>
        <v>71.177888</v>
      </c>
      <c r="L28" s="31">
        <f t="shared" si="4"/>
        <v>26</v>
      </c>
      <c r="M28" s="32" t="s">
        <v>292</v>
      </c>
      <c r="N28" s="32">
        <v>2</v>
      </c>
    </row>
    <row r="29" spans="1:14" ht="18" customHeight="1" thickBot="1">
      <c r="A29" s="50" t="s">
        <v>37</v>
      </c>
      <c r="B29" s="27" t="s">
        <v>149</v>
      </c>
      <c r="C29" s="27" t="s">
        <v>101</v>
      </c>
      <c r="D29" s="27" t="s">
        <v>101</v>
      </c>
      <c r="E29" s="27" t="s">
        <v>150</v>
      </c>
      <c r="F29" s="28">
        <f t="shared" si="0"/>
        <v>28.5</v>
      </c>
      <c r="G29" s="29">
        <v>84.76</v>
      </c>
      <c r="H29" s="30">
        <v>0.9992</v>
      </c>
      <c r="I29" s="30">
        <f t="shared" si="1"/>
        <v>84.692192</v>
      </c>
      <c r="J29" s="30">
        <f t="shared" si="2"/>
        <v>42.346096</v>
      </c>
      <c r="K29" s="30">
        <f t="shared" si="3"/>
        <v>70.846096</v>
      </c>
      <c r="L29" s="31">
        <f t="shared" si="4"/>
        <v>27</v>
      </c>
      <c r="M29" s="32" t="s">
        <v>278</v>
      </c>
      <c r="N29" s="32">
        <v>2</v>
      </c>
    </row>
    <row r="30" spans="1:14" ht="18" customHeight="1" thickBot="1">
      <c r="A30" s="50" t="s">
        <v>54</v>
      </c>
      <c r="B30" s="27" t="s">
        <v>196</v>
      </c>
      <c r="C30" s="27" t="s">
        <v>144</v>
      </c>
      <c r="D30" s="27" t="s">
        <v>197</v>
      </c>
      <c r="E30" s="27" t="s">
        <v>195</v>
      </c>
      <c r="F30" s="28">
        <f t="shared" si="0"/>
        <v>26.5</v>
      </c>
      <c r="G30" s="49">
        <v>88.1</v>
      </c>
      <c r="H30" s="30">
        <v>1.0043</v>
      </c>
      <c r="I30" s="30">
        <f t="shared" si="1"/>
        <v>88.47882999999999</v>
      </c>
      <c r="J30" s="30">
        <f t="shared" si="2"/>
        <v>44.239414999999994</v>
      </c>
      <c r="K30" s="30">
        <f t="shared" si="3"/>
        <v>70.739415</v>
      </c>
      <c r="L30" s="31">
        <f t="shared" si="4"/>
        <v>28</v>
      </c>
      <c r="M30" s="32" t="s">
        <v>270</v>
      </c>
      <c r="N30" s="32">
        <v>2</v>
      </c>
    </row>
    <row r="31" spans="1:14" ht="18" customHeight="1" thickBot="1">
      <c r="A31" s="50" t="s">
        <v>57</v>
      </c>
      <c r="B31" s="27" t="s">
        <v>201</v>
      </c>
      <c r="C31" s="27" t="s">
        <v>202</v>
      </c>
      <c r="D31" s="27" t="s">
        <v>182</v>
      </c>
      <c r="E31" s="27" t="s">
        <v>200</v>
      </c>
      <c r="F31" s="28">
        <f t="shared" si="0"/>
        <v>26.375</v>
      </c>
      <c r="G31" s="49">
        <v>88.34</v>
      </c>
      <c r="H31" s="30">
        <v>1.0043</v>
      </c>
      <c r="I31" s="30">
        <f t="shared" si="1"/>
        <v>88.719862</v>
      </c>
      <c r="J31" s="30">
        <f t="shared" si="2"/>
        <v>44.359931</v>
      </c>
      <c r="K31" s="30">
        <f t="shared" si="3"/>
        <v>70.734931</v>
      </c>
      <c r="L31" s="31">
        <f t="shared" si="4"/>
        <v>29</v>
      </c>
      <c r="M31" s="32" t="s">
        <v>270</v>
      </c>
      <c r="N31" s="32">
        <v>2</v>
      </c>
    </row>
    <row r="32" spans="1:14" ht="18" customHeight="1" thickBot="1">
      <c r="A32" s="50" t="s">
        <v>48</v>
      </c>
      <c r="B32" s="27" t="s">
        <v>181</v>
      </c>
      <c r="C32" s="27" t="s">
        <v>182</v>
      </c>
      <c r="D32" s="27" t="s">
        <v>97</v>
      </c>
      <c r="E32" s="27" t="s">
        <v>183</v>
      </c>
      <c r="F32" s="28">
        <f t="shared" si="0"/>
        <v>27.25</v>
      </c>
      <c r="G32" s="49">
        <v>86.46</v>
      </c>
      <c r="H32" s="30">
        <v>1.0043</v>
      </c>
      <c r="I32" s="30">
        <f t="shared" si="1"/>
        <v>86.83177799999999</v>
      </c>
      <c r="J32" s="30">
        <f t="shared" si="2"/>
        <v>43.41588899999999</v>
      </c>
      <c r="K32" s="30">
        <f t="shared" si="3"/>
        <v>70.66588899999999</v>
      </c>
      <c r="L32" s="31">
        <f t="shared" si="4"/>
        <v>30</v>
      </c>
      <c r="M32" s="32" t="s">
        <v>269</v>
      </c>
      <c r="N32" s="32">
        <v>2</v>
      </c>
    </row>
    <row r="33" spans="1:14" ht="18" customHeight="1" thickBot="1">
      <c r="A33" s="50" t="s">
        <v>38</v>
      </c>
      <c r="B33" s="27" t="s">
        <v>151</v>
      </c>
      <c r="C33" s="27" t="s">
        <v>152</v>
      </c>
      <c r="D33" s="27" t="s">
        <v>153</v>
      </c>
      <c r="E33" s="27" t="s">
        <v>150</v>
      </c>
      <c r="F33" s="28">
        <f t="shared" si="0"/>
        <v>28.5</v>
      </c>
      <c r="G33" s="29">
        <v>84.54</v>
      </c>
      <c r="H33" s="30">
        <v>0.9958</v>
      </c>
      <c r="I33" s="30">
        <f t="shared" si="1"/>
        <v>84.184932</v>
      </c>
      <c r="J33" s="30">
        <f t="shared" si="2"/>
        <v>42.092466</v>
      </c>
      <c r="K33" s="30">
        <f t="shared" si="3"/>
        <v>70.592466</v>
      </c>
      <c r="L33" s="31">
        <f t="shared" si="4"/>
        <v>31</v>
      </c>
      <c r="M33" s="32" t="s">
        <v>278</v>
      </c>
      <c r="N33" s="32">
        <v>2</v>
      </c>
    </row>
    <row r="34" spans="1:14" ht="18" customHeight="1" thickBot="1">
      <c r="A34" s="50" t="s">
        <v>47</v>
      </c>
      <c r="B34" s="27" t="s">
        <v>180</v>
      </c>
      <c r="C34" s="27" t="s">
        <v>144</v>
      </c>
      <c r="D34" s="27" t="s">
        <v>137</v>
      </c>
      <c r="E34" s="27" t="s">
        <v>179</v>
      </c>
      <c r="F34" s="28">
        <f t="shared" si="0"/>
        <v>27.375</v>
      </c>
      <c r="G34" s="29">
        <v>86.06</v>
      </c>
      <c r="H34" s="30">
        <v>0.9958</v>
      </c>
      <c r="I34" s="30">
        <f t="shared" si="1"/>
        <v>85.698548</v>
      </c>
      <c r="J34" s="30">
        <f t="shared" si="2"/>
        <v>42.849274</v>
      </c>
      <c r="K34" s="30">
        <f t="shared" si="3"/>
        <v>70.22427400000001</v>
      </c>
      <c r="L34" s="31">
        <f t="shared" si="4"/>
        <v>32</v>
      </c>
      <c r="M34" s="32" t="s">
        <v>286</v>
      </c>
      <c r="N34" s="32">
        <v>2</v>
      </c>
    </row>
    <row r="35" spans="1:14" ht="18" customHeight="1" thickBot="1">
      <c r="A35" s="50" t="s">
        <v>52</v>
      </c>
      <c r="B35" s="27" t="s">
        <v>191</v>
      </c>
      <c r="C35" s="27" t="s">
        <v>142</v>
      </c>
      <c r="D35" s="27" t="s">
        <v>142</v>
      </c>
      <c r="E35" s="27" t="s">
        <v>192</v>
      </c>
      <c r="F35" s="28">
        <f aca="true" t="shared" si="5" ref="F35:F66">E35*0.25</f>
        <v>26.75</v>
      </c>
      <c r="G35" s="29">
        <v>86.34</v>
      </c>
      <c r="H35" s="30">
        <v>0.9992</v>
      </c>
      <c r="I35" s="30">
        <f aca="true" t="shared" si="6" ref="I35:I66">G35*H35</f>
        <v>86.270928</v>
      </c>
      <c r="J35" s="30">
        <f aca="true" t="shared" si="7" ref="J35:J66">I35*0.5</f>
        <v>43.135464</v>
      </c>
      <c r="K35" s="30">
        <f aca="true" t="shared" si="8" ref="K35:K66">F35+J35</f>
        <v>69.885464</v>
      </c>
      <c r="L35" s="31">
        <f aca="true" t="shared" si="9" ref="L35:L66">RANK(K35,K$3:K$69)</f>
        <v>33</v>
      </c>
      <c r="M35" s="32" t="s">
        <v>282</v>
      </c>
      <c r="N35" s="32">
        <v>2</v>
      </c>
    </row>
    <row r="36" spans="1:14" ht="18" customHeight="1" thickBot="1">
      <c r="A36" s="50" t="s">
        <v>50</v>
      </c>
      <c r="B36" s="27" t="s">
        <v>187</v>
      </c>
      <c r="C36" s="27" t="s">
        <v>175</v>
      </c>
      <c r="D36" s="27" t="s">
        <v>93</v>
      </c>
      <c r="E36" s="27" t="s">
        <v>188</v>
      </c>
      <c r="F36" s="28">
        <f t="shared" si="5"/>
        <v>27</v>
      </c>
      <c r="G36" s="29">
        <v>85.7</v>
      </c>
      <c r="H36" s="30">
        <v>0.9958</v>
      </c>
      <c r="I36" s="30">
        <f t="shared" si="6"/>
        <v>85.34006000000001</v>
      </c>
      <c r="J36" s="30">
        <f t="shared" si="7"/>
        <v>42.670030000000004</v>
      </c>
      <c r="K36" s="30">
        <f t="shared" si="8"/>
        <v>69.67003</v>
      </c>
      <c r="L36" s="31">
        <f t="shared" si="9"/>
        <v>34</v>
      </c>
      <c r="M36" s="32" t="s">
        <v>277</v>
      </c>
      <c r="N36" s="32">
        <v>2</v>
      </c>
    </row>
    <row r="37" spans="1:14" ht="18" customHeight="1" thickBot="1">
      <c r="A37" s="50" t="s">
        <v>45</v>
      </c>
      <c r="B37" s="27" t="s">
        <v>174</v>
      </c>
      <c r="C37" s="27" t="s">
        <v>138</v>
      </c>
      <c r="D37" s="27" t="s">
        <v>175</v>
      </c>
      <c r="E37" s="27" t="s">
        <v>176</v>
      </c>
      <c r="F37" s="28">
        <f t="shared" si="5"/>
        <v>27.75</v>
      </c>
      <c r="G37" s="49">
        <v>83.46</v>
      </c>
      <c r="H37" s="30">
        <v>1.0043</v>
      </c>
      <c r="I37" s="30">
        <f t="shared" si="6"/>
        <v>83.818878</v>
      </c>
      <c r="J37" s="30">
        <f t="shared" si="7"/>
        <v>41.909439</v>
      </c>
      <c r="K37" s="30">
        <f t="shared" si="8"/>
        <v>69.65943899999999</v>
      </c>
      <c r="L37" s="31">
        <f t="shared" si="9"/>
        <v>35</v>
      </c>
      <c r="M37" s="32" t="s">
        <v>271</v>
      </c>
      <c r="N37" s="32">
        <v>2</v>
      </c>
    </row>
    <row r="38" spans="1:14" ht="18" customHeight="1" thickBot="1">
      <c r="A38" s="50" t="s">
        <v>51</v>
      </c>
      <c r="B38" s="27" t="s">
        <v>189</v>
      </c>
      <c r="C38" s="27" t="s">
        <v>156</v>
      </c>
      <c r="D38" s="27" t="s">
        <v>169</v>
      </c>
      <c r="E38" s="27" t="s">
        <v>190</v>
      </c>
      <c r="F38" s="28">
        <f t="shared" si="5"/>
        <v>26.875</v>
      </c>
      <c r="G38" s="29">
        <v>85.78</v>
      </c>
      <c r="H38" s="30">
        <v>0.9958</v>
      </c>
      <c r="I38" s="30">
        <f t="shared" si="6"/>
        <v>85.419724</v>
      </c>
      <c r="J38" s="30">
        <f t="shared" si="7"/>
        <v>42.709862</v>
      </c>
      <c r="K38" s="30">
        <f t="shared" si="8"/>
        <v>69.584862</v>
      </c>
      <c r="L38" s="31">
        <f t="shared" si="9"/>
        <v>36</v>
      </c>
      <c r="M38" s="32" t="s">
        <v>293</v>
      </c>
      <c r="N38" s="32">
        <v>2</v>
      </c>
    </row>
    <row r="39" spans="1:14" ht="18" customHeight="1" thickBot="1">
      <c r="A39" s="50" t="s">
        <v>55</v>
      </c>
      <c r="B39" s="27" t="s">
        <v>198</v>
      </c>
      <c r="C39" s="27" t="s">
        <v>194</v>
      </c>
      <c r="D39" s="27" t="s">
        <v>119</v>
      </c>
      <c r="E39" s="27" t="s">
        <v>195</v>
      </c>
      <c r="F39" s="28">
        <f t="shared" si="5"/>
        <v>26.5</v>
      </c>
      <c r="G39" s="29">
        <v>85.6</v>
      </c>
      <c r="H39" s="30">
        <v>0.9992</v>
      </c>
      <c r="I39" s="30">
        <f t="shared" si="6"/>
        <v>85.53151999999999</v>
      </c>
      <c r="J39" s="30">
        <f t="shared" si="7"/>
        <v>42.76575999999999</v>
      </c>
      <c r="K39" s="30">
        <f t="shared" si="8"/>
        <v>69.26576</v>
      </c>
      <c r="L39" s="31">
        <f t="shared" si="9"/>
        <v>37</v>
      </c>
      <c r="M39" s="32" t="s">
        <v>270</v>
      </c>
      <c r="N39" s="32">
        <v>2</v>
      </c>
    </row>
    <row r="40" spans="1:14" ht="18" customHeight="1" thickBot="1">
      <c r="A40" s="50" t="s">
        <v>43</v>
      </c>
      <c r="B40" s="27" t="s">
        <v>168</v>
      </c>
      <c r="C40" s="27" t="s">
        <v>126</v>
      </c>
      <c r="D40" s="27" t="s">
        <v>169</v>
      </c>
      <c r="E40" s="27" t="s">
        <v>170</v>
      </c>
      <c r="F40" s="28">
        <f t="shared" si="5"/>
        <v>27.875</v>
      </c>
      <c r="G40" s="29">
        <v>82.32</v>
      </c>
      <c r="H40" s="30">
        <v>0.9992</v>
      </c>
      <c r="I40" s="30">
        <f t="shared" si="6"/>
        <v>82.254144</v>
      </c>
      <c r="J40" s="30">
        <f t="shared" si="7"/>
        <v>41.127072</v>
      </c>
      <c r="K40" s="30">
        <f t="shared" si="8"/>
        <v>69.002072</v>
      </c>
      <c r="L40" s="31">
        <f t="shared" si="9"/>
        <v>38</v>
      </c>
      <c r="M40" s="32" t="s">
        <v>279</v>
      </c>
      <c r="N40" s="32">
        <v>2</v>
      </c>
    </row>
    <row r="41" spans="1:14" ht="18" customHeight="1" thickBot="1">
      <c r="A41" s="50" t="s">
        <v>56</v>
      </c>
      <c r="B41" s="27" t="s">
        <v>199</v>
      </c>
      <c r="C41" s="27" t="s">
        <v>126</v>
      </c>
      <c r="D41" s="27" t="s">
        <v>115</v>
      </c>
      <c r="E41" s="27" t="s">
        <v>200</v>
      </c>
      <c r="F41" s="28">
        <f t="shared" si="5"/>
        <v>26.375</v>
      </c>
      <c r="G41" s="29">
        <v>85.46</v>
      </c>
      <c r="H41" s="30">
        <v>0.9958</v>
      </c>
      <c r="I41" s="30">
        <f t="shared" si="6"/>
        <v>85.101068</v>
      </c>
      <c r="J41" s="30">
        <f t="shared" si="7"/>
        <v>42.550534</v>
      </c>
      <c r="K41" s="30">
        <f t="shared" si="8"/>
        <v>68.925534</v>
      </c>
      <c r="L41" s="31">
        <f t="shared" si="9"/>
        <v>39</v>
      </c>
      <c r="M41" s="32" t="s">
        <v>294</v>
      </c>
      <c r="N41" s="32">
        <v>2</v>
      </c>
    </row>
    <row r="42" spans="1:14" ht="18" customHeight="1" thickBot="1">
      <c r="A42" s="50" t="s">
        <v>59</v>
      </c>
      <c r="B42" s="27" t="s">
        <v>205</v>
      </c>
      <c r="C42" s="27" t="s">
        <v>185</v>
      </c>
      <c r="D42" s="27" t="s">
        <v>101</v>
      </c>
      <c r="E42" s="27" t="s">
        <v>200</v>
      </c>
      <c r="F42" s="28">
        <f t="shared" si="5"/>
        <v>26.375</v>
      </c>
      <c r="G42" s="29">
        <v>85.14</v>
      </c>
      <c r="H42" s="30">
        <v>0.9958</v>
      </c>
      <c r="I42" s="30">
        <f t="shared" si="6"/>
        <v>84.78241200000001</v>
      </c>
      <c r="J42" s="30">
        <f t="shared" si="7"/>
        <v>42.391206000000004</v>
      </c>
      <c r="K42" s="30">
        <f t="shared" si="8"/>
        <v>68.76620600000001</v>
      </c>
      <c r="L42" s="31">
        <f t="shared" si="9"/>
        <v>40</v>
      </c>
      <c r="M42" s="32" t="s">
        <v>294</v>
      </c>
      <c r="N42" s="32">
        <v>2</v>
      </c>
    </row>
    <row r="43" spans="1:14" ht="18" customHeight="1" thickBot="1">
      <c r="A43" s="50" t="s">
        <v>53</v>
      </c>
      <c r="B43" s="27" t="s">
        <v>193</v>
      </c>
      <c r="C43" s="27" t="s">
        <v>194</v>
      </c>
      <c r="D43" s="27" t="s">
        <v>119</v>
      </c>
      <c r="E43" s="27" t="s">
        <v>195</v>
      </c>
      <c r="F43" s="28">
        <f t="shared" si="5"/>
        <v>26.5</v>
      </c>
      <c r="G43" s="29">
        <v>84.38</v>
      </c>
      <c r="H43" s="30">
        <v>0.9958</v>
      </c>
      <c r="I43" s="30">
        <f t="shared" si="6"/>
        <v>84.025604</v>
      </c>
      <c r="J43" s="30">
        <f t="shared" si="7"/>
        <v>42.012802</v>
      </c>
      <c r="K43" s="30">
        <f t="shared" si="8"/>
        <v>68.512802</v>
      </c>
      <c r="L43" s="31">
        <f t="shared" si="9"/>
        <v>41</v>
      </c>
      <c r="M43" s="32" t="s">
        <v>270</v>
      </c>
      <c r="N43" s="32">
        <v>2</v>
      </c>
    </row>
    <row r="44" spans="1:14" ht="18" customHeight="1" thickBot="1">
      <c r="A44" s="50" t="s">
        <v>58</v>
      </c>
      <c r="B44" s="27" t="s">
        <v>203</v>
      </c>
      <c r="C44" s="27" t="s">
        <v>204</v>
      </c>
      <c r="D44" s="27" t="s">
        <v>117</v>
      </c>
      <c r="E44" s="27" t="s">
        <v>200</v>
      </c>
      <c r="F44" s="28">
        <f t="shared" si="5"/>
        <v>26.375</v>
      </c>
      <c r="G44" s="29">
        <v>83.64</v>
      </c>
      <c r="H44" s="30">
        <v>0.9992</v>
      </c>
      <c r="I44" s="30">
        <f t="shared" si="6"/>
        <v>83.573088</v>
      </c>
      <c r="J44" s="30">
        <f t="shared" si="7"/>
        <v>41.786544</v>
      </c>
      <c r="K44" s="30">
        <f t="shared" si="8"/>
        <v>68.16154399999999</v>
      </c>
      <c r="L44" s="31">
        <f t="shared" si="9"/>
        <v>42</v>
      </c>
      <c r="M44" s="32" t="s">
        <v>283</v>
      </c>
      <c r="N44" s="32">
        <v>2</v>
      </c>
    </row>
    <row r="45" spans="1:14" ht="18" customHeight="1" thickBot="1">
      <c r="A45" s="50" t="s">
        <v>61</v>
      </c>
      <c r="B45" s="27" t="s">
        <v>207</v>
      </c>
      <c r="C45" s="27" t="s">
        <v>202</v>
      </c>
      <c r="D45" s="27" t="s">
        <v>156</v>
      </c>
      <c r="E45" s="27" t="s">
        <v>208</v>
      </c>
      <c r="F45" s="28">
        <f t="shared" si="5"/>
        <v>25.75</v>
      </c>
      <c r="G45" s="29">
        <v>84.46</v>
      </c>
      <c r="H45" s="30">
        <v>0.9992</v>
      </c>
      <c r="I45" s="30">
        <f t="shared" si="6"/>
        <v>84.39243199999999</v>
      </c>
      <c r="J45" s="30">
        <f t="shared" si="7"/>
        <v>42.19621599999999</v>
      </c>
      <c r="K45" s="30">
        <f t="shared" si="8"/>
        <v>67.94621599999999</v>
      </c>
      <c r="L45" s="31">
        <f t="shared" si="9"/>
        <v>43</v>
      </c>
      <c r="M45" s="32" t="s">
        <v>273</v>
      </c>
      <c r="N45" s="32">
        <v>3</v>
      </c>
    </row>
    <row r="46" spans="1:14" ht="18" customHeight="1" thickBot="1">
      <c r="A46" s="50" t="s">
        <v>65</v>
      </c>
      <c r="B46" s="27" t="s">
        <v>216</v>
      </c>
      <c r="C46" s="27" t="s">
        <v>217</v>
      </c>
      <c r="D46" s="27" t="s">
        <v>202</v>
      </c>
      <c r="E46" s="27" t="s">
        <v>213</v>
      </c>
      <c r="F46" s="28">
        <f t="shared" si="5"/>
        <v>25.25</v>
      </c>
      <c r="G46" s="29">
        <v>85.28</v>
      </c>
      <c r="H46" s="30">
        <v>0.9958</v>
      </c>
      <c r="I46" s="30">
        <f t="shared" si="6"/>
        <v>84.921824</v>
      </c>
      <c r="J46" s="30">
        <f t="shared" si="7"/>
        <v>42.460912</v>
      </c>
      <c r="K46" s="30">
        <f t="shared" si="8"/>
        <v>67.71091200000001</v>
      </c>
      <c r="L46" s="31">
        <f t="shared" si="9"/>
        <v>44</v>
      </c>
      <c r="M46" s="32" t="s">
        <v>271</v>
      </c>
      <c r="N46" s="32">
        <v>3</v>
      </c>
    </row>
    <row r="47" spans="1:14" ht="18" customHeight="1" thickBot="1">
      <c r="A47" s="50" t="s">
        <v>60</v>
      </c>
      <c r="B47" s="27" t="s">
        <v>206</v>
      </c>
      <c r="C47" s="27" t="s">
        <v>185</v>
      </c>
      <c r="D47" s="27" t="s">
        <v>101</v>
      </c>
      <c r="E47" s="27" t="s">
        <v>200</v>
      </c>
      <c r="F47" s="28">
        <f t="shared" si="5"/>
        <v>26.375</v>
      </c>
      <c r="G47" s="29">
        <v>82.42</v>
      </c>
      <c r="H47" s="30">
        <v>0.9992</v>
      </c>
      <c r="I47" s="30">
        <f t="shared" si="6"/>
        <v>82.354064</v>
      </c>
      <c r="J47" s="30">
        <f t="shared" si="7"/>
        <v>41.177032</v>
      </c>
      <c r="K47" s="30">
        <f t="shared" si="8"/>
        <v>67.552032</v>
      </c>
      <c r="L47" s="31">
        <f t="shared" si="9"/>
        <v>45</v>
      </c>
      <c r="M47" s="32" t="s">
        <v>283</v>
      </c>
      <c r="N47" s="32">
        <v>3</v>
      </c>
    </row>
    <row r="48" spans="1:14" ht="18" customHeight="1" thickBot="1">
      <c r="A48" s="50" t="s">
        <v>67</v>
      </c>
      <c r="B48" s="27" t="s">
        <v>221</v>
      </c>
      <c r="C48" s="27" t="s">
        <v>173</v>
      </c>
      <c r="D48" s="27" t="s">
        <v>137</v>
      </c>
      <c r="E48" s="27" t="s">
        <v>220</v>
      </c>
      <c r="F48" s="28">
        <f t="shared" si="5"/>
        <v>25</v>
      </c>
      <c r="G48" s="29">
        <v>84.66</v>
      </c>
      <c r="H48" s="30">
        <v>0.9992</v>
      </c>
      <c r="I48" s="30">
        <f t="shared" si="6"/>
        <v>84.592272</v>
      </c>
      <c r="J48" s="30">
        <f t="shared" si="7"/>
        <v>42.296136</v>
      </c>
      <c r="K48" s="30">
        <f t="shared" si="8"/>
        <v>67.29613599999999</v>
      </c>
      <c r="L48" s="31">
        <f t="shared" si="9"/>
        <v>46</v>
      </c>
      <c r="M48" s="32" t="s">
        <v>274</v>
      </c>
      <c r="N48" s="32">
        <v>3</v>
      </c>
    </row>
    <row r="49" spans="1:14" ht="18" customHeight="1" thickBot="1">
      <c r="A49" s="50" t="s">
        <v>71</v>
      </c>
      <c r="B49" s="27" t="s">
        <v>228</v>
      </c>
      <c r="C49" s="27" t="s">
        <v>229</v>
      </c>
      <c r="D49" s="27" t="s">
        <v>169</v>
      </c>
      <c r="E49" s="27" t="s">
        <v>230</v>
      </c>
      <c r="F49" s="28">
        <f t="shared" si="5"/>
        <v>23.75</v>
      </c>
      <c r="G49" s="29">
        <v>87.32</v>
      </c>
      <c r="H49" s="30">
        <v>0.9958</v>
      </c>
      <c r="I49" s="30">
        <f t="shared" si="6"/>
        <v>86.953256</v>
      </c>
      <c r="J49" s="30">
        <f t="shared" si="7"/>
        <v>43.476628</v>
      </c>
      <c r="K49" s="30">
        <f t="shared" si="8"/>
        <v>67.226628</v>
      </c>
      <c r="L49" s="31">
        <f t="shared" si="9"/>
        <v>47</v>
      </c>
      <c r="M49" s="32" t="s">
        <v>289</v>
      </c>
      <c r="N49" s="32">
        <v>3</v>
      </c>
    </row>
    <row r="50" spans="1:14" ht="18" customHeight="1" thickBot="1">
      <c r="A50" s="50" t="s">
        <v>70</v>
      </c>
      <c r="B50" s="27" t="s">
        <v>226</v>
      </c>
      <c r="C50" s="27" t="s">
        <v>185</v>
      </c>
      <c r="D50" s="27" t="s">
        <v>185</v>
      </c>
      <c r="E50" s="27" t="s">
        <v>227</v>
      </c>
      <c r="F50" s="28">
        <f t="shared" si="5"/>
        <v>24.25</v>
      </c>
      <c r="G50" s="29">
        <v>86</v>
      </c>
      <c r="H50" s="30">
        <v>0.9992</v>
      </c>
      <c r="I50" s="30">
        <f t="shared" si="6"/>
        <v>85.9312</v>
      </c>
      <c r="J50" s="30">
        <f t="shared" si="7"/>
        <v>42.9656</v>
      </c>
      <c r="K50" s="30">
        <f t="shared" si="8"/>
        <v>67.2156</v>
      </c>
      <c r="L50" s="31">
        <f t="shared" si="9"/>
        <v>48</v>
      </c>
      <c r="M50" s="32" t="s">
        <v>285</v>
      </c>
      <c r="N50" s="32">
        <v>3</v>
      </c>
    </row>
    <row r="51" spans="1:14" ht="18" customHeight="1" thickBot="1">
      <c r="A51" s="50" t="s">
        <v>64</v>
      </c>
      <c r="B51" s="27" t="s">
        <v>214</v>
      </c>
      <c r="C51" s="27" t="s">
        <v>194</v>
      </c>
      <c r="D51" s="27" t="s">
        <v>215</v>
      </c>
      <c r="E51" s="27" t="s">
        <v>213</v>
      </c>
      <c r="F51" s="28">
        <f t="shared" si="5"/>
        <v>25.25</v>
      </c>
      <c r="G51" s="29">
        <v>82.92</v>
      </c>
      <c r="H51" s="30">
        <v>0.9992</v>
      </c>
      <c r="I51" s="30">
        <f t="shared" si="6"/>
        <v>82.853664</v>
      </c>
      <c r="J51" s="30">
        <f t="shared" si="7"/>
        <v>41.426832</v>
      </c>
      <c r="K51" s="30">
        <f t="shared" si="8"/>
        <v>66.67683199999999</v>
      </c>
      <c r="L51" s="31">
        <f t="shared" si="9"/>
        <v>49</v>
      </c>
      <c r="M51" s="32" t="s">
        <v>271</v>
      </c>
      <c r="N51" s="32">
        <v>3</v>
      </c>
    </row>
    <row r="52" spans="1:14" ht="18" customHeight="1" thickBot="1">
      <c r="A52" s="50" t="s">
        <v>63</v>
      </c>
      <c r="B52" s="27" t="s">
        <v>211</v>
      </c>
      <c r="C52" s="27" t="s">
        <v>159</v>
      </c>
      <c r="D52" s="27" t="s">
        <v>212</v>
      </c>
      <c r="E52" s="27" t="s">
        <v>213</v>
      </c>
      <c r="F52" s="28">
        <f t="shared" si="5"/>
        <v>25.25</v>
      </c>
      <c r="G52" s="49">
        <v>82.4</v>
      </c>
      <c r="H52" s="30">
        <v>1.0043</v>
      </c>
      <c r="I52" s="30">
        <f t="shared" si="6"/>
        <v>82.75432</v>
      </c>
      <c r="J52" s="30">
        <f t="shared" si="7"/>
        <v>41.37716</v>
      </c>
      <c r="K52" s="30">
        <f t="shared" si="8"/>
        <v>66.62716</v>
      </c>
      <c r="L52" s="31">
        <f t="shared" si="9"/>
        <v>50</v>
      </c>
      <c r="M52" s="32" t="s">
        <v>271</v>
      </c>
      <c r="N52" s="32">
        <v>3</v>
      </c>
    </row>
    <row r="53" spans="1:14" ht="18" customHeight="1" thickBot="1">
      <c r="A53" s="50" t="s">
        <v>78</v>
      </c>
      <c r="B53" s="27" t="s">
        <v>246</v>
      </c>
      <c r="C53" s="27" t="s">
        <v>247</v>
      </c>
      <c r="D53" s="27" t="s">
        <v>156</v>
      </c>
      <c r="E53" s="27" t="s">
        <v>245</v>
      </c>
      <c r="F53" s="28">
        <f t="shared" si="5"/>
        <v>22.875</v>
      </c>
      <c r="G53" s="29">
        <v>87.24</v>
      </c>
      <c r="H53" s="30">
        <v>0.9992</v>
      </c>
      <c r="I53" s="30">
        <f t="shared" si="6"/>
        <v>87.17020799999999</v>
      </c>
      <c r="J53" s="30">
        <f t="shared" si="7"/>
        <v>43.585103999999994</v>
      </c>
      <c r="K53" s="30">
        <f t="shared" si="8"/>
        <v>66.460104</v>
      </c>
      <c r="L53" s="31">
        <f t="shared" si="9"/>
        <v>51</v>
      </c>
      <c r="M53" s="32" t="s">
        <v>286</v>
      </c>
      <c r="N53" s="32">
        <v>3</v>
      </c>
    </row>
    <row r="54" spans="1:14" ht="18" customHeight="1" thickBot="1">
      <c r="A54" s="50" t="s">
        <v>68</v>
      </c>
      <c r="B54" s="27" t="s">
        <v>222</v>
      </c>
      <c r="C54" s="27" t="s">
        <v>223</v>
      </c>
      <c r="D54" s="27" t="s">
        <v>182</v>
      </c>
      <c r="E54" s="27" t="s">
        <v>224</v>
      </c>
      <c r="F54" s="28">
        <f t="shared" si="5"/>
        <v>24.75</v>
      </c>
      <c r="G54" s="29">
        <v>83.4</v>
      </c>
      <c r="H54" s="30">
        <v>0.9958</v>
      </c>
      <c r="I54" s="30">
        <f t="shared" si="6"/>
        <v>83.04972000000001</v>
      </c>
      <c r="J54" s="30">
        <f t="shared" si="7"/>
        <v>41.524860000000004</v>
      </c>
      <c r="K54" s="30">
        <f t="shared" si="8"/>
        <v>66.27486</v>
      </c>
      <c r="L54" s="31">
        <f t="shared" si="9"/>
        <v>52</v>
      </c>
      <c r="M54" s="47" t="s">
        <v>16</v>
      </c>
      <c r="N54" s="32">
        <v>3</v>
      </c>
    </row>
    <row r="55" spans="1:14" ht="18" customHeight="1" thickBot="1">
      <c r="A55" s="50" t="s">
        <v>69</v>
      </c>
      <c r="B55" s="27" t="s">
        <v>225</v>
      </c>
      <c r="C55" s="27" t="s">
        <v>182</v>
      </c>
      <c r="D55" s="27" t="s">
        <v>223</v>
      </c>
      <c r="E55" s="27" t="s">
        <v>224</v>
      </c>
      <c r="F55" s="28">
        <f t="shared" si="5"/>
        <v>24.75</v>
      </c>
      <c r="G55" s="29">
        <v>82.96</v>
      </c>
      <c r="H55" s="30">
        <v>0.9992</v>
      </c>
      <c r="I55" s="30">
        <f t="shared" si="6"/>
        <v>82.893632</v>
      </c>
      <c r="J55" s="30">
        <f t="shared" si="7"/>
        <v>41.446816</v>
      </c>
      <c r="K55" s="30">
        <f t="shared" si="8"/>
        <v>66.196816</v>
      </c>
      <c r="L55" s="31">
        <f t="shared" si="9"/>
        <v>53</v>
      </c>
      <c r="M55" s="32" t="s">
        <v>284</v>
      </c>
      <c r="N55" s="32">
        <v>3</v>
      </c>
    </row>
    <row r="56" spans="1:14" ht="18" customHeight="1" thickBot="1">
      <c r="A56" s="50" t="s">
        <v>79</v>
      </c>
      <c r="B56" s="27" t="s">
        <v>248</v>
      </c>
      <c r="C56" s="27" t="s">
        <v>247</v>
      </c>
      <c r="D56" s="27" t="s">
        <v>185</v>
      </c>
      <c r="E56" s="27" t="s">
        <v>249</v>
      </c>
      <c r="F56" s="28">
        <f t="shared" si="5"/>
        <v>22.5</v>
      </c>
      <c r="G56" s="29">
        <v>85.84</v>
      </c>
      <c r="H56" s="30">
        <v>0.9992</v>
      </c>
      <c r="I56" s="30">
        <f t="shared" si="6"/>
        <v>85.771328</v>
      </c>
      <c r="J56" s="30">
        <f t="shared" si="7"/>
        <v>42.885664</v>
      </c>
      <c r="K56" s="30">
        <f t="shared" si="8"/>
        <v>65.38566399999999</v>
      </c>
      <c r="L56" s="31">
        <f t="shared" si="9"/>
        <v>54</v>
      </c>
      <c r="M56" s="32" t="s">
        <v>287</v>
      </c>
      <c r="N56" s="32">
        <v>3</v>
      </c>
    </row>
    <row r="57" spans="1:14" ht="18" customHeight="1" thickBot="1">
      <c r="A57" s="50" t="s">
        <v>62</v>
      </c>
      <c r="B57" s="27" t="s">
        <v>210</v>
      </c>
      <c r="C57" s="27" t="s">
        <v>156</v>
      </c>
      <c r="D57" s="27" t="s">
        <v>131</v>
      </c>
      <c r="E57" s="27" t="s">
        <v>209</v>
      </c>
      <c r="F57" s="28">
        <f t="shared" si="5"/>
        <v>25.5</v>
      </c>
      <c r="G57" s="29">
        <v>80.02</v>
      </c>
      <c r="H57" s="30">
        <v>0.9958</v>
      </c>
      <c r="I57" s="30">
        <f t="shared" si="6"/>
        <v>79.683916</v>
      </c>
      <c r="J57" s="30">
        <f t="shared" si="7"/>
        <v>39.841958</v>
      </c>
      <c r="K57" s="30">
        <f t="shared" si="8"/>
        <v>65.341958</v>
      </c>
      <c r="L57" s="31">
        <f t="shared" si="9"/>
        <v>55</v>
      </c>
      <c r="M57" s="32" t="s">
        <v>292</v>
      </c>
      <c r="N57" s="32">
        <v>3</v>
      </c>
    </row>
    <row r="58" spans="1:14" ht="18" customHeight="1" thickBot="1">
      <c r="A58" s="50" t="s">
        <v>77</v>
      </c>
      <c r="B58" s="27" t="s">
        <v>243</v>
      </c>
      <c r="C58" s="27" t="s">
        <v>115</v>
      </c>
      <c r="D58" s="27" t="s">
        <v>244</v>
      </c>
      <c r="E58" s="27" t="s">
        <v>245</v>
      </c>
      <c r="F58" s="28">
        <f t="shared" si="5"/>
        <v>22.875</v>
      </c>
      <c r="G58" s="29">
        <v>84.58</v>
      </c>
      <c r="H58" s="30">
        <v>0.9958</v>
      </c>
      <c r="I58" s="30">
        <f t="shared" si="6"/>
        <v>84.224764</v>
      </c>
      <c r="J58" s="30">
        <f t="shared" si="7"/>
        <v>42.112382</v>
      </c>
      <c r="K58" s="30">
        <f t="shared" si="8"/>
        <v>64.987382</v>
      </c>
      <c r="L58" s="31">
        <f t="shared" si="9"/>
        <v>56</v>
      </c>
      <c r="M58" s="32" t="s">
        <v>295</v>
      </c>
      <c r="N58" s="32">
        <v>3</v>
      </c>
    </row>
    <row r="59" spans="1:14" ht="18" customHeight="1" thickBot="1">
      <c r="A59" s="50" t="s">
        <v>66</v>
      </c>
      <c r="B59" s="27" t="s">
        <v>218</v>
      </c>
      <c r="C59" s="27" t="s">
        <v>219</v>
      </c>
      <c r="D59" s="27" t="s">
        <v>120</v>
      </c>
      <c r="E59" s="27" t="s">
        <v>220</v>
      </c>
      <c r="F59" s="28">
        <f t="shared" si="5"/>
        <v>25</v>
      </c>
      <c r="G59" s="49">
        <v>79.5</v>
      </c>
      <c r="H59" s="30">
        <v>1.0043</v>
      </c>
      <c r="I59" s="30">
        <f t="shared" si="6"/>
        <v>79.84185</v>
      </c>
      <c r="J59" s="30">
        <f t="shared" si="7"/>
        <v>39.920925</v>
      </c>
      <c r="K59" s="30">
        <f t="shared" si="8"/>
        <v>64.920925</v>
      </c>
      <c r="L59" s="31">
        <f t="shared" si="9"/>
        <v>57</v>
      </c>
      <c r="M59" s="32" t="s">
        <v>274</v>
      </c>
      <c r="N59" s="32">
        <v>3</v>
      </c>
    </row>
    <row r="60" spans="1:14" ht="18" customHeight="1" thickBot="1">
      <c r="A60" s="50" t="s">
        <v>76</v>
      </c>
      <c r="B60" s="27" t="s">
        <v>239</v>
      </c>
      <c r="C60" s="27" t="s">
        <v>240</v>
      </c>
      <c r="D60" s="27" t="s">
        <v>241</v>
      </c>
      <c r="E60" s="27" t="s">
        <v>242</v>
      </c>
      <c r="F60" s="28">
        <f t="shared" si="5"/>
        <v>23</v>
      </c>
      <c r="G60" s="29">
        <v>82.6</v>
      </c>
      <c r="H60" s="30">
        <v>0.9992</v>
      </c>
      <c r="I60" s="30">
        <f t="shared" si="6"/>
        <v>82.53392</v>
      </c>
      <c r="J60" s="30">
        <f t="shared" si="7"/>
        <v>41.26696</v>
      </c>
      <c r="K60" s="30">
        <f t="shared" si="8"/>
        <v>64.26696</v>
      </c>
      <c r="L60" s="31">
        <f t="shared" si="9"/>
        <v>58</v>
      </c>
      <c r="M60" s="32" t="s">
        <v>286</v>
      </c>
      <c r="N60" s="32">
        <v>3</v>
      </c>
    </row>
    <row r="61" spans="1:14" ht="18" customHeight="1" thickBot="1">
      <c r="A61" s="50" t="s">
        <v>75</v>
      </c>
      <c r="B61" s="27" t="s">
        <v>236</v>
      </c>
      <c r="C61" s="27" t="s">
        <v>93</v>
      </c>
      <c r="D61" s="27" t="s">
        <v>237</v>
      </c>
      <c r="E61" s="27" t="s">
        <v>238</v>
      </c>
      <c r="F61" s="28">
        <f t="shared" si="5"/>
        <v>23.25</v>
      </c>
      <c r="G61" s="49">
        <v>81.2</v>
      </c>
      <c r="H61" s="30">
        <v>1.0043</v>
      </c>
      <c r="I61" s="30">
        <f t="shared" si="6"/>
        <v>81.54916</v>
      </c>
      <c r="J61" s="30">
        <f t="shared" si="7"/>
        <v>40.77458</v>
      </c>
      <c r="K61" s="30">
        <f t="shared" si="8"/>
        <v>64.02458</v>
      </c>
      <c r="L61" s="31">
        <f t="shared" si="9"/>
        <v>59</v>
      </c>
      <c r="M61" s="32" t="s">
        <v>275</v>
      </c>
      <c r="N61" s="32">
        <v>3</v>
      </c>
    </row>
    <row r="62" spans="1:14" ht="18" customHeight="1" thickBot="1">
      <c r="A62" s="50" t="s">
        <v>72</v>
      </c>
      <c r="B62" s="27" t="s">
        <v>231</v>
      </c>
      <c r="C62" s="27" t="s">
        <v>126</v>
      </c>
      <c r="D62" s="27" t="s">
        <v>219</v>
      </c>
      <c r="E62" s="27" t="s">
        <v>230</v>
      </c>
      <c r="F62" s="28">
        <f t="shared" si="5"/>
        <v>23.75</v>
      </c>
      <c r="G62" s="49">
        <v>80.2</v>
      </c>
      <c r="H62" s="30">
        <v>1.0043</v>
      </c>
      <c r="I62" s="30">
        <f t="shared" si="6"/>
        <v>80.54486</v>
      </c>
      <c r="J62" s="30">
        <f t="shared" si="7"/>
        <v>40.27243</v>
      </c>
      <c r="K62" s="30">
        <f t="shared" si="8"/>
        <v>64.02243</v>
      </c>
      <c r="L62" s="31">
        <f t="shared" si="9"/>
        <v>60</v>
      </c>
      <c r="M62" s="32" t="s">
        <v>274</v>
      </c>
      <c r="N62" s="32">
        <v>3</v>
      </c>
    </row>
    <row r="63" spans="1:14" ht="18" customHeight="1" thickBot="1">
      <c r="A63" s="50" t="s">
        <v>74</v>
      </c>
      <c r="B63" s="27" t="s">
        <v>235</v>
      </c>
      <c r="C63" s="27" t="s">
        <v>153</v>
      </c>
      <c r="D63" s="27" t="s">
        <v>212</v>
      </c>
      <c r="E63" s="27" t="s">
        <v>234</v>
      </c>
      <c r="F63" s="28">
        <f t="shared" si="5"/>
        <v>23.625</v>
      </c>
      <c r="G63" s="29">
        <v>80.9</v>
      </c>
      <c r="H63" s="30">
        <v>0.9958</v>
      </c>
      <c r="I63" s="30">
        <f t="shared" si="6"/>
        <v>80.56022</v>
      </c>
      <c r="J63" s="30">
        <f t="shared" si="7"/>
        <v>40.28011</v>
      </c>
      <c r="K63" s="30">
        <f t="shared" si="8"/>
        <v>63.90511</v>
      </c>
      <c r="L63" s="31">
        <f t="shared" si="9"/>
        <v>61</v>
      </c>
      <c r="M63" s="32" t="s">
        <v>288</v>
      </c>
      <c r="N63" s="32">
        <v>3</v>
      </c>
    </row>
    <row r="64" spans="1:14" ht="18" customHeight="1" thickBot="1">
      <c r="A64" s="50" t="s">
        <v>81</v>
      </c>
      <c r="B64" s="27" t="s">
        <v>252</v>
      </c>
      <c r="C64" s="27" t="s">
        <v>253</v>
      </c>
      <c r="D64" s="27" t="s">
        <v>104</v>
      </c>
      <c r="E64" s="27" t="s">
        <v>251</v>
      </c>
      <c r="F64" s="28">
        <f t="shared" si="5"/>
        <v>22.125</v>
      </c>
      <c r="G64" s="29">
        <v>82.3</v>
      </c>
      <c r="H64" s="30">
        <v>1.0043</v>
      </c>
      <c r="I64" s="30">
        <f t="shared" si="6"/>
        <v>82.65388999999999</v>
      </c>
      <c r="J64" s="30">
        <f t="shared" si="7"/>
        <v>41.326944999999995</v>
      </c>
      <c r="K64" s="30">
        <f t="shared" si="8"/>
        <v>63.451944999999995</v>
      </c>
      <c r="L64" s="31">
        <f t="shared" si="9"/>
        <v>62</v>
      </c>
      <c r="M64" s="32" t="s">
        <v>276</v>
      </c>
      <c r="N64" s="32">
        <v>3</v>
      </c>
    </row>
    <row r="65" spans="1:14" ht="18" customHeight="1" thickBot="1">
      <c r="A65" s="50" t="s">
        <v>73</v>
      </c>
      <c r="B65" s="27" t="s">
        <v>232</v>
      </c>
      <c r="C65" s="27" t="s">
        <v>104</v>
      </c>
      <c r="D65" s="27" t="s">
        <v>233</v>
      </c>
      <c r="E65" s="27" t="s">
        <v>234</v>
      </c>
      <c r="F65" s="28">
        <f t="shared" si="5"/>
        <v>23.625</v>
      </c>
      <c r="G65" s="29">
        <v>79.56</v>
      </c>
      <c r="H65" s="30">
        <v>0.9992</v>
      </c>
      <c r="I65" s="30">
        <f t="shared" si="6"/>
        <v>79.496352</v>
      </c>
      <c r="J65" s="30">
        <f t="shared" si="7"/>
        <v>39.748176</v>
      </c>
      <c r="K65" s="30">
        <f t="shared" si="8"/>
        <v>63.373176</v>
      </c>
      <c r="L65" s="31">
        <f t="shared" si="9"/>
        <v>63</v>
      </c>
      <c r="M65" s="32" t="s">
        <v>286</v>
      </c>
      <c r="N65" s="32">
        <v>3</v>
      </c>
    </row>
    <row r="66" spans="1:14" ht="18" customHeight="1" thickBot="1">
      <c r="A66" s="50" t="s">
        <v>80</v>
      </c>
      <c r="B66" s="27" t="s">
        <v>250</v>
      </c>
      <c r="C66" s="27" t="s">
        <v>247</v>
      </c>
      <c r="D66" s="27" t="s">
        <v>175</v>
      </c>
      <c r="E66" s="27" t="s">
        <v>251</v>
      </c>
      <c r="F66" s="28">
        <f t="shared" si="5"/>
        <v>22.125</v>
      </c>
      <c r="G66" s="29">
        <v>82.34</v>
      </c>
      <c r="H66" s="30">
        <v>0.9958</v>
      </c>
      <c r="I66" s="30">
        <f t="shared" si="6"/>
        <v>81.994172</v>
      </c>
      <c r="J66" s="30">
        <f t="shared" si="7"/>
        <v>40.997086</v>
      </c>
      <c r="K66" s="30">
        <f t="shared" si="8"/>
        <v>63.122086</v>
      </c>
      <c r="L66" s="31">
        <f t="shared" si="9"/>
        <v>64</v>
      </c>
      <c r="M66" s="32" t="s">
        <v>296</v>
      </c>
      <c r="N66" s="32">
        <v>3</v>
      </c>
    </row>
    <row r="67" spans="1:14" ht="18" customHeight="1" thickBot="1">
      <c r="A67" s="50" t="s">
        <v>82</v>
      </c>
      <c r="B67" s="27" t="s">
        <v>254</v>
      </c>
      <c r="C67" s="27" t="s">
        <v>175</v>
      </c>
      <c r="D67" s="27" t="s">
        <v>255</v>
      </c>
      <c r="E67" s="27" t="s">
        <v>256</v>
      </c>
      <c r="F67" s="28">
        <f>E67*0.25</f>
        <v>21.625</v>
      </c>
      <c r="G67" s="29">
        <v>81.54</v>
      </c>
      <c r="H67" s="30">
        <v>0.9992</v>
      </c>
      <c r="I67" s="30">
        <f>G67*H67</f>
        <v>81.474768</v>
      </c>
      <c r="J67" s="30">
        <f>I67*0.5</f>
        <v>40.737384</v>
      </c>
      <c r="K67" s="30">
        <f>F67+J67</f>
        <v>62.362384</v>
      </c>
      <c r="L67" s="31">
        <f>RANK(K67,K$3:K$69)</f>
        <v>65</v>
      </c>
      <c r="M67" s="32" t="s">
        <v>288</v>
      </c>
      <c r="N67" s="32">
        <v>3</v>
      </c>
    </row>
    <row r="68" spans="1:14" ht="18" customHeight="1" thickBot="1">
      <c r="A68" s="50" t="s">
        <v>257</v>
      </c>
      <c r="B68" s="27" t="s">
        <v>258</v>
      </c>
      <c r="C68" s="27" t="s">
        <v>194</v>
      </c>
      <c r="D68" s="27" t="s">
        <v>259</v>
      </c>
      <c r="E68" s="27" t="s">
        <v>260</v>
      </c>
      <c r="F68" s="28">
        <f>E68*0.25</f>
        <v>19.75</v>
      </c>
      <c r="G68" s="29">
        <v>80.4</v>
      </c>
      <c r="H68" s="30">
        <v>0.9958</v>
      </c>
      <c r="I68" s="30">
        <f>G68*H68</f>
        <v>80.06232000000001</v>
      </c>
      <c r="J68" s="30">
        <f>I68*0.5</f>
        <v>40.03116000000001</v>
      </c>
      <c r="K68" s="30">
        <f>F68+J68</f>
        <v>59.78116000000001</v>
      </c>
      <c r="L68" s="31">
        <f>RANK(K68,K$3:K$69)</f>
        <v>66</v>
      </c>
      <c r="M68" s="32" t="s">
        <v>296</v>
      </c>
      <c r="N68" s="32">
        <v>3</v>
      </c>
    </row>
    <row r="69" spans="1:14" ht="18" customHeight="1" thickBot="1">
      <c r="A69" s="50" t="s">
        <v>261</v>
      </c>
      <c r="B69" s="27" t="s">
        <v>262</v>
      </c>
      <c r="C69" s="27" t="s">
        <v>259</v>
      </c>
      <c r="D69" s="27" t="s">
        <v>247</v>
      </c>
      <c r="E69" s="27" t="s">
        <v>92</v>
      </c>
      <c r="F69" s="28">
        <f>E69*0.25</f>
        <v>19.5</v>
      </c>
      <c r="G69" s="29">
        <v>0</v>
      </c>
      <c r="H69" s="30"/>
      <c r="I69" s="30">
        <f>G69*H69</f>
        <v>0</v>
      </c>
      <c r="J69" s="30">
        <f>I69*0.5</f>
        <v>0</v>
      </c>
      <c r="K69" s="30">
        <f>F69+J69</f>
        <v>19.5</v>
      </c>
      <c r="L69" s="31">
        <f>RANK(K69,K$3:K$69)</f>
        <v>67</v>
      </c>
      <c r="M69" s="32" t="s">
        <v>296</v>
      </c>
      <c r="N69" s="32">
        <v>3</v>
      </c>
    </row>
    <row r="70" spans="1:14" ht="18.75" customHeight="1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5"/>
      <c r="M70" s="46"/>
      <c r="N70" s="46"/>
    </row>
  </sheetData>
  <sheetProtection/>
  <mergeCells count="1">
    <mergeCell ref="A1:M1"/>
  </mergeCells>
  <printOptions/>
  <pageMargins left="0.7480314960629921" right="0.7480314960629921" top="0.8267716535433072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5">
      <selection activeCell="L42" sqref="L42"/>
    </sheetView>
  </sheetViews>
  <sheetFormatPr defaultColWidth="9.00390625" defaultRowHeight="14.25"/>
  <cols>
    <col min="1" max="1" width="7.375" style="19" customWidth="1"/>
    <col min="2" max="2" width="10.875" style="19" customWidth="1"/>
    <col min="3" max="3" width="11.375" style="19" customWidth="1"/>
    <col min="4" max="4" width="11.125" style="19" customWidth="1"/>
    <col min="5" max="5" width="7.75390625" style="19" customWidth="1"/>
    <col min="6" max="6" width="10.50390625" style="19" customWidth="1"/>
    <col min="7" max="7" width="8.25390625" style="19" customWidth="1"/>
    <col min="8" max="8" width="7.25390625" style="19" customWidth="1"/>
    <col min="9" max="9" width="11.375" style="19" customWidth="1"/>
    <col min="10" max="10" width="11.00390625" style="19" customWidth="1"/>
    <col min="11" max="11" width="9.00390625" style="19" customWidth="1"/>
    <col min="12" max="12" width="5.125" style="19" customWidth="1"/>
    <col min="13" max="13" width="7.75390625" style="19" customWidth="1"/>
    <col min="14" max="15" width="9.00390625" style="19" customWidth="1"/>
    <col min="16" max="16" width="13.875" style="19" customWidth="1"/>
    <col min="17" max="16384" width="9.00390625" style="19" customWidth="1"/>
  </cols>
  <sheetData>
    <row r="1" spans="1:13" ht="22.5">
      <c r="A1" s="120" t="s">
        <v>300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8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2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3" t="s">
        <v>10</v>
      </c>
      <c r="L2" s="53" t="s">
        <v>11</v>
      </c>
      <c r="M2" s="54" t="s">
        <v>12</v>
      </c>
    </row>
    <row r="3" spans="1:13" ht="18.75" customHeight="1">
      <c r="A3" s="55" t="s">
        <v>301</v>
      </c>
      <c r="B3" s="56">
        <v>136240602321</v>
      </c>
      <c r="C3" s="55">
        <v>83</v>
      </c>
      <c r="D3" s="55">
        <v>82.5</v>
      </c>
      <c r="E3" s="55">
        <v>165.5</v>
      </c>
      <c r="F3" s="57">
        <f aca="true" t="shared" si="0" ref="F3:F44">E3*0.25</f>
        <v>41.375</v>
      </c>
      <c r="G3" s="58">
        <v>86.44</v>
      </c>
      <c r="H3" s="58">
        <v>1.0114</v>
      </c>
      <c r="I3" s="58">
        <f aca="true" t="shared" si="1" ref="I3:I44">G3*H3</f>
        <v>87.425416</v>
      </c>
      <c r="J3" s="58">
        <f aca="true" t="shared" si="2" ref="J3:J44">I3*0.5</f>
        <v>43.712708</v>
      </c>
      <c r="K3" s="58">
        <f aca="true" t="shared" si="3" ref="K3:K44">F3+J3</f>
        <v>85.08770799999999</v>
      </c>
      <c r="L3" s="59">
        <v>1</v>
      </c>
      <c r="M3" s="60" t="s">
        <v>302</v>
      </c>
    </row>
    <row r="4" spans="1:13" ht="18.75" customHeight="1">
      <c r="A4" s="55" t="s">
        <v>303</v>
      </c>
      <c r="B4" s="56">
        <v>136240601905</v>
      </c>
      <c r="C4" s="55">
        <v>81</v>
      </c>
      <c r="D4" s="55">
        <v>83.5</v>
      </c>
      <c r="E4" s="55">
        <v>164.5</v>
      </c>
      <c r="F4" s="57">
        <f t="shared" si="0"/>
        <v>41.125</v>
      </c>
      <c r="G4" s="58">
        <v>86.54</v>
      </c>
      <c r="H4" s="58">
        <v>1.0114</v>
      </c>
      <c r="I4" s="58">
        <f t="shared" si="1"/>
        <v>87.52655600000001</v>
      </c>
      <c r="J4" s="58">
        <f t="shared" si="2"/>
        <v>43.76327800000001</v>
      </c>
      <c r="K4" s="58">
        <f t="shared" si="3"/>
        <v>84.88827800000001</v>
      </c>
      <c r="L4" s="59">
        <v>2</v>
      </c>
      <c r="M4" s="60" t="s">
        <v>302</v>
      </c>
    </row>
    <row r="5" spans="1:13" ht="18.75" customHeight="1">
      <c r="A5" s="55" t="s">
        <v>304</v>
      </c>
      <c r="B5" s="56">
        <v>136240602517</v>
      </c>
      <c r="C5" s="55">
        <v>83.5</v>
      </c>
      <c r="D5" s="55">
        <v>78</v>
      </c>
      <c r="E5" s="55">
        <v>161.5</v>
      </c>
      <c r="F5" s="57">
        <f t="shared" si="0"/>
        <v>40.375</v>
      </c>
      <c r="G5" s="58">
        <v>86.82</v>
      </c>
      <c r="H5" s="58">
        <v>1.0114</v>
      </c>
      <c r="I5" s="58">
        <f t="shared" si="1"/>
        <v>87.809748</v>
      </c>
      <c r="J5" s="58">
        <f t="shared" si="2"/>
        <v>43.904874</v>
      </c>
      <c r="K5" s="58">
        <f t="shared" si="3"/>
        <v>84.279874</v>
      </c>
      <c r="L5" s="59">
        <v>3</v>
      </c>
      <c r="M5" s="60" t="s">
        <v>302</v>
      </c>
    </row>
    <row r="6" spans="1:13" ht="18.75" customHeight="1">
      <c r="A6" s="55" t="s">
        <v>305</v>
      </c>
      <c r="B6" s="56">
        <v>136017603921</v>
      </c>
      <c r="C6" s="55">
        <v>86.5</v>
      </c>
      <c r="D6" s="55">
        <v>78</v>
      </c>
      <c r="E6" s="55">
        <v>164.5</v>
      </c>
      <c r="F6" s="57">
        <f t="shared" si="0"/>
        <v>41.125</v>
      </c>
      <c r="G6" s="58">
        <v>84.82</v>
      </c>
      <c r="H6" s="58">
        <v>0.993</v>
      </c>
      <c r="I6" s="58">
        <f t="shared" si="1"/>
        <v>84.22626</v>
      </c>
      <c r="J6" s="58">
        <f t="shared" si="2"/>
        <v>42.11313</v>
      </c>
      <c r="K6" s="58">
        <f t="shared" si="3"/>
        <v>83.23813</v>
      </c>
      <c r="L6" s="59">
        <v>4</v>
      </c>
      <c r="M6" s="60" t="s">
        <v>302</v>
      </c>
    </row>
    <row r="7" spans="1:13" ht="18.75" customHeight="1">
      <c r="A7" s="55" t="s">
        <v>306</v>
      </c>
      <c r="B7" s="56">
        <v>136240600515</v>
      </c>
      <c r="C7" s="55">
        <v>81</v>
      </c>
      <c r="D7" s="55">
        <v>80</v>
      </c>
      <c r="E7" s="55">
        <v>161</v>
      </c>
      <c r="F7" s="57">
        <f t="shared" si="0"/>
        <v>40.25</v>
      </c>
      <c r="G7" s="58">
        <v>86.58</v>
      </c>
      <c r="H7" s="58">
        <v>0.993</v>
      </c>
      <c r="I7" s="58">
        <f t="shared" si="1"/>
        <v>85.97394</v>
      </c>
      <c r="J7" s="58">
        <f t="shared" si="2"/>
        <v>42.98697</v>
      </c>
      <c r="K7" s="58">
        <f t="shared" si="3"/>
        <v>83.23697</v>
      </c>
      <c r="L7" s="59">
        <v>5</v>
      </c>
      <c r="M7" s="60" t="s">
        <v>302</v>
      </c>
    </row>
    <row r="8" spans="1:13" ht="18.75" customHeight="1">
      <c r="A8" s="55" t="s">
        <v>307</v>
      </c>
      <c r="B8" s="56">
        <v>136050502809</v>
      </c>
      <c r="C8" s="55">
        <v>81</v>
      </c>
      <c r="D8" s="55">
        <v>75.5</v>
      </c>
      <c r="E8" s="55">
        <v>156.5</v>
      </c>
      <c r="F8" s="57">
        <f t="shared" si="0"/>
        <v>39.125</v>
      </c>
      <c r="G8" s="58">
        <v>86.84</v>
      </c>
      <c r="H8" s="58">
        <v>1.0114</v>
      </c>
      <c r="I8" s="58">
        <f t="shared" si="1"/>
        <v>87.82997600000002</v>
      </c>
      <c r="J8" s="58">
        <f t="shared" si="2"/>
        <v>43.91498800000001</v>
      </c>
      <c r="K8" s="58">
        <f t="shared" si="3"/>
        <v>83.03998800000001</v>
      </c>
      <c r="L8" s="59">
        <v>6</v>
      </c>
      <c r="M8" s="60" t="s">
        <v>302</v>
      </c>
    </row>
    <row r="9" spans="1:13" ht="18.75" customHeight="1">
      <c r="A9" s="55" t="s">
        <v>308</v>
      </c>
      <c r="B9" s="56">
        <v>136050502706</v>
      </c>
      <c r="C9" s="55">
        <v>82</v>
      </c>
      <c r="D9" s="55">
        <v>81.5</v>
      </c>
      <c r="E9" s="55">
        <v>163.5</v>
      </c>
      <c r="F9" s="57">
        <f t="shared" si="0"/>
        <v>40.875</v>
      </c>
      <c r="G9" s="58">
        <v>84.66</v>
      </c>
      <c r="H9" s="58">
        <v>0.993</v>
      </c>
      <c r="I9" s="58">
        <f t="shared" si="1"/>
        <v>84.06738</v>
      </c>
      <c r="J9" s="58">
        <f t="shared" si="2"/>
        <v>42.03369</v>
      </c>
      <c r="K9" s="58">
        <f t="shared" si="3"/>
        <v>82.90869</v>
      </c>
      <c r="L9" s="59">
        <v>7</v>
      </c>
      <c r="M9" s="60" t="s">
        <v>302</v>
      </c>
    </row>
    <row r="10" spans="1:13" ht="18.75" customHeight="1">
      <c r="A10" s="55" t="s">
        <v>309</v>
      </c>
      <c r="B10" s="56">
        <v>136240600529</v>
      </c>
      <c r="C10" s="55">
        <v>83.5</v>
      </c>
      <c r="D10" s="55">
        <v>70.5</v>
      </c>
      <c r="E10" s="55">
        <v>154</v>
      </c>
      <c r="F10" s="57">
        <f t="shared" si="0"/>
        <v>38.5</v>
      </c>
      <c r="G10" s="58">
        <v>86.02</v>
      </c>
      <c r="H10" s="58">
        <v>1.0114</v>
      </c>
      <c r="I10" s="58">
        <f t="shared" si="1"/>
        <v>87.000628</v>
      </c>
      <c r="J10" s="58">
        <f t="shared" si="2"/>
        <v>43.500314</v>
      </c>
      <c r="K10" s="58">
        <f t="shared" si="3"/>
        <v>82.000314</v>
      </c>
      <c r="L10" s="59">
        <v>8</v>
      </c>
      <c r="M10" s="60" t="s">
        <v>302</v>
      </c>
    </row>
    <row r="11" spans="1:13" ht="18.75" customHeight="1">
      <c r="A11" s="55" t="s">
        <v>310</v>
      </c>
      <c r="B11" s="56">
        <v>136240601115</v>
      </c>
      <c r="C11" s="55">
        <v>82.5</v>
      </c>
      <c r="D11" s="55">
        <v>68</v>
      </c>
      <c r="E11" s="55">
        <v>150.5</v>
      </c>
      <c r="F11" s="57">
        <f t="shared" si="0"/>
        <v>37.625</v>
      </c>
      <c r="G11" s="58">
        <v>86.78</v>
      </c>
      <c r="H11" s="58">
        <v>1.0114</v>
      </c>
      <c r="I11" s="58">
        <f t="shared" si="1"/>
        <v>87.76929200000001</v>
      </c>
      <c r="J11" s="58">
        <f t="shared" si="2"/>
        <v>43.884646000000004</v>
      </c>
      <c r="K11" s="58">
        <f t="shared" si="3"/>
        <v>81.509646</v>
      </c>
      <c r="L11" s="59">
        <v>9</v>
      </c>
      <c r="M11" s="60" t="s">
        <v>302</v>
      </c>
    </row>
    <row r="12" spans="1:13" ht="18.75" customHeight="1">
      <c r="A12" s="55" t="s">
        <v>311</v>
      </c>
      <c r="B12" s="56">
        <v>136050502306</v>
      </c>
      <c r="C12" s="55">
        <v>75.5</v>
      </c>
      <c r="D12" s="55">
        <v>73.5</v>
      </c>
      <c r="E12" s="55">
        <v>149</v>
      </c>
      <c r="F12" s="57">
        <f t="shared" si="0"/>
        <v>37.25</v>
      </c>
      <c r="G12" s="58">
        <v>85.74</v>
      </c>
      <c r="H12" s="58">
        <v>1.0114</v>
      </c>
      <c r="I12" s="58">
        <f t="shared" si="1"/>
        <v>86.717436</v>
      </c>
      <c r="J12" s="58">
        <f t="shared" si="2"/>
        <v>43.358718</v>
      </c>
      <c r="K12" s="58">
        <f t="shared" si="3"/>
        <v>80.60871800000001</v>
      </c>
      <c r="L12" s="59">
        <v>10</v>
      </c>
      <c r="M12" s="60" t="s">
        <v>302</v>
      </c>
    </row>
    <row r="13" spans="1:13" ht="18.75" customHeight="1">
      <c r="A13" s="55" t="s">
        <v>312</v>
      </c>
      <c r="B13" s="56">
        <v>136240602030</v>
      </c>
      <c r="C13" s="55">
        <v>75.5</v>
      </c>
      <c r="D13" s="55">
        <v>74.5</v>
      </c>
      <c r="E13" s="55">
        <v>150</v>
      </c>
      <c r="F13" s="57">
        <f t="shared" si="0"/>
        <v>37.5</v>
      </c>
      <c r="G13" s="58">
        <v>86.8</v>
      </c>
      <c r="H13" s="58">
        <v>0.993</v>
      </c>
      <c r="I13" s="58">
        <f t="shared" si="1"/>
        <v>86.19239999999999</v>
      </c>
      <c r="J13" s="58">
        <f t="shared" si="2"/>
        <v>43.096199999999996</v>
      </c>
      <c r="K13" s="58">
        <f t="shared" si="3"/>
        <v>80.5962</v>
      </c>
      <c r="L13" s="59">
        <v>11</v>
      </c>
      <c r="M13" s="60" t="s">
        <v>302</v>
      </c>
    </row>
    <row r="14" spans="1:13" ht="18.75" customHeight="1">
      <c r="A14" s="55" t="s">
        <v>313</v>
      </c>
      <c r="B14" s="56">
        <v>136240601528</v>
      </c>
      <c r="C14" s="55">
        <v>79</v>
      </c>
      <c r="D14" s="55">
        <v>72.5</v>
      </c>
      <c r="E14" s="55">
        <v>151.5</v>
      </c>
      <c r="F14" s="57">
        <f t="shared" si="0"/>
        <v>37.875</v>
      </c>
      <c r="G14" s="58">
        <v>84.08</v>
      </c>
      <c r="H14" s="58">
        <v>1.0114</v>
      </c>
      <c r="I14" s="58">
        <f t="shared" si="1"/>
        <v>85.03851200000001</v>
      </c>
      <c r="J14" s="58">
        <f t="shared" si="2"/>
        <v>42.519256000000006</v>
      </c>
      <c r="K14" s="58">
        <f t="shared" si="3"/>
        <v>80.39425600000001</v>
      </c>
      <c r="L14" s="59">
        <v>12</v>
      </c>
      <c r="M14" s="60" t="s">
        <v>302</v>
      </c>
    </row>
    <row r="15" spans="1:13" ht="18.75" customHeight="1">
      <c r="A15" s="55" t="s">
        <v>314</v>
      </c>
      <c r="B15" s="56">
        <v>136240601505</v>
      </c>
      <c r="C15" s="55">
        <v>79.5</v>
      </c>
      <c r="D15" s="55">
        <v>71.5</v>
      </c>
      <c r="E15" s="55">
        <v>151</v>
      </c>
      <c r="F15" s="57">
        <f t="shared" si="0"/>
        <v>37.75</v>
      </c>
      <c r="G15" s="58">
        <v>85.28</v>
      </c>
      <c r="H15" s="58">
        <v>0.993</v>
      </c>
      <c r="I15" s="58">
        <f t="shared" si="1"/>
        <v>84.68304</v>
      </c>
      <c r="J15" s="58">
        <f t="shared" si="2"/>
        <v>42.34152</v>
      </c>
      <c r="K15" s="58">
        <f t="shared" si="3"/>
        <v>80.09152</v>
      </c>
      <c r="L15" s="59">
        <v>13</v>
      </c>
      <c r="M15" s="60" t="s">
        <v>302</v>
      </c>
    </row>
    <row r="16" spans="1:13" ht="18.75" customHeight="1">
      <c r="A16" s="55" t="s">
        <v>315</v>
      </c>
      <c r="B16" s="56">
        <v>136240600917</v>
      </c>
      <c r="C16" s="55">
        <v>68.5</v>
      </c>
      <c r="D16" s="55">
        <v>78</v>
      </c>
      <c r="E16" s="55">
        <v>146.5</v>
      </c>
      <c r="F16" s="57">
        <f t="shared" si="0"/>
        <v>36.625</v>
      </c>
      <c r="G16" s="58">
        <v>87.42</v>
      </c>
      <c r="H16" s="58">
        <v>0.993</v>
      </c>
      <c r="I16" s="58">
        <f t="shared" si="1"/>
        <v>86.80806</v>
      </c>
      <c r="J16" s="58">
        <f t="shared" si="2"/>
        <v>43.40403</v>
      </c>
      <c r="K16" s="58">
        <f t="shared" si="3"/>
        <v>80.02903</v>
      </c>
      <c r="L16" s="59">
        <v>14</v>
      </c>
      <c r="M16" s="60" t="s">
        <v>302</v>
      </c>
    </row>
    <row r="17" spans="1:13" ht="18.75" customHeight="1">
      <c r="A17" s="55" t="s">
        <v>316</v>
      </c>
      <c r="B17" s="56">
        <v>136240600519</v>
      </c>
      <c r="C17" s="55">
        <v>84</v>
      </c>
      <c r="D17" s="55">
        <v>70.5</v>
      </c>
      <c r="E17" s="55">
        <v>154.5</v>
      </c>
      <c r="F17" s="57">
        <f t="shared" si="0"/>
        <v>38.625</v>
      </c>
      <c r="G17" s="58">
        <v>83.36</v>
      </c>
      <c r="H17" s="58">
        <v>0.993</v>
      </c>
      <c r="I17" s="58">
        <f t="shared" si="1"/>
        <v>82.77647999999999</v>
      </c>
      <c r="J17" s="58">
        <f t="shared" si="2"/>
        <v>41.388239999999996</v>
      </c>
      <c r="K17" s="58">
        <f t="shared" si="3"/>
        <v>80.01324</v>
      </c>
      <c r="L17" s="59">
        <v>15</v>
      </c>
      <c r="M17" s="60" t="s">
        <v>302</v>
      </c>
    </row>
    <row r="18" spans="1:13" ht="18.75" customHeight="1">
      <c r="A18" s="55" t="s">
        <v>317</v>
      </c>
      <c r="B18" s="56">
        <v>136017600423</v>
      </c>
      <c r="C18" s="55">
        <v>72.5</v>
      </c>
      <c r="D18" s="55">
        <v>75.5</v>
      </c>
      <c r="E18" s="55">
        <v>148</v>
      </c>
      <c r="F18" s="57">
        <f t="shared" si="0"/>
        <v>37</v>
      </c>
      <c r="G18" s="58">
        <v>84.96</v>
      </c>
      <c r="H18" s="58">
        <v>1.0114</v>
      </c>
      <c r="I18" s="58">
        <f t="shared" si="1"/>
        <v>85.928544</v>
      </c>
      <c r="J18" s="58">
        <f t="shared" si="2"/>
        <v>42.964272</v>
      </c>
      <c r="K18" s="58">
        <f t="shared" si="3"/>
        <v>79.964272</v>
      </c>
      <c r="L18" s="59">
        <v>16</v>
      </c>
      <c r="M18" s="60" t="s">
        <v>302</v>
      </c>
    </row>
    <row r="19" spans="1:13" ht="18.75" customHeight="1">
      <c r="A19" s="55" t="s">
        <v>318</v>
      </c>
      <c r="B19" s="56">
        <v>136240601403</v>
      </c>
      <c r="C19" s="55">
        <v>78</v>
      </c>
      <c r="D19" s="55">
        <v>73</v>
      </c>
      <c r="E19" s="55">
        <v>151</v>
      </c>
      <c r="F19" s="57">
        <f t="shared" si="0"/>
        <v>37.75</v>
      </c>
      <c r="G19" s="58">
        <v>83.46</v>
      </c>
      <c r="H19" s="58">
        <v>1.0114</v>
      </c>
      <c r="I19" s="58">
        <f t="shared" si="1"/>
        <v>84.411444</v>
      </c>
      <c r="J19" s="58">
        <f t="shared" si="2"/>
        <v>42.205722</v>
      </c>
      <c r="K19" s="58">
        <f t="shared" si="3"/>
        <v>79.95572200000001</v>
      </c>
      <c r="L19" s="59">
        <v>17</v>
      </c>
      <c r="M19" s="60" t="s">
        <v>302</v>
      </c>
    </row>
    <row r="20" spans="1:13" ht="18.75" customHeight="1">
      <c r="A20" s="55" t="s">
        <v>319</v>
      </c>
      <c r="B20" s="56">
        <v>136240601809</v>
      </c>
      <c r="C20" s="55">
        <v>77.5</v>
      </c>
      <c r="D20" s="55">
        <v>70</v>
      </c>
      <c r="E20" s="55">
        <v>147.5</v>
      </c>
      <c r="F20" s="57">
        <f t="shared" si="0"/>
        <v>36.875</v>
      </c>
      <c r="G20" s="58">
        <v>86.74</v>
      </c>
      <c r="H20" s="58">
        <v>0.993</v>
      </c>
      <c r="I20" s="58">
        <f t="shared" si="1"/>
        <v>86.13282</v>
      </c>
      <c r="J20" s="58">
        <f t="shared" si="2"/>
        <v>43.06641</v>
      </c>
      <c r="K20" s="58">
        <f t="shared" si="3"/>
        <v>79.94140999999999</v>
      </c>
      <c r="L20" s="59">
        <v>18</v>
      </c>
      <c r="M20" s="60" t="s">
        <v>302</v>
      </c>
    </row>
    <row r="21" spans="1:13" ht="18.75" customHeight="1">
      <c r="A21" s="55" t="s">
        <v>320</v>
      </c>
      <c r="B21" s="56">
        <v>136240600209</v>
      </c>
      <c r="C21" s="55">
        <v>83</v>
      </c>
      <c r="D21" s="55">
        <v>68</v>
      </c>
      <c r="E21" s="55">
        <v>151</v>
      </c>
      <c r="F21" s="57">
        <f t="shared" si="0"/>
        <v>37.75</v>
      </c>
      <c r="G21" s="58">
        <v>84.56</v>
      </c>
      <c r="H21" s="58">
        <v>0.993</v>
      </c>
      <c r="I21" s="58">
        <f t="shared" si="1"/>
        <v>83.96808</v>
      </c>
      <c r="J21" s="58">
        <f t="shared" si="2"/>
        <v>41.98404</v>
      </c>
      <c r="K21" s="58">
        <f t="shared" si="3"/>
        <v>79.73404</v>
      </c>
      <c r="L21" s="59">
        <v>19</v>
      </c>
      <c r="M21" s="60" t="s">
        <v>302</v>
      </c>
    </row>
    <row r="22" spans="1:13" ht="18.75" customHeight="1">
      <c r="A22" s="55" t="s">
        <v>321</v>
      </c>
      <c r="B22" s="56">
        <v>136240600514</v>
      </c>
      <c r="C22" s="55">
        <v>75.5</v>
      </c>
      <c r="D22" s="55">
        <v>73</v>
      </c>
      <c r="E22" s="55">
        <v>148.5</v>
      </c>
      <c r="F22" s="57">
        <f t="shared" si="0"/>
        <v>37.125</v>
      </c>
      <c r="G22" s="58">
        <v>85.7</v>
      </c>
      <c r="H22" s="58">
        <v>0.993</v>
      </c>
      <c r="I22" s="58">
        <f t="shared" si="1"/>
        <v>85.1001</v>
      </c>
      <c r="J22" s="58">
        <f t="shared" si="2"/>
        <v>42.55005</v>
      </c>
      <c r="K22" s="58">
        <f t="shared" si="3"/>
        <v>79.67505</v>
      </c>
      <c r="L22" s="59">
        <v>20</v>
      </c>
      <c r="M22" s="60" t="s">
        <v>302</v>
      </c>
    </row>
    <row r="23" spans="1:13" ht="18.75" customHeight="1">
      <c r="A23" s="55" t="s">
        <v>322</v>
      </c>
      <c r="B23" s="56">
        <v>136240602311</v>
      </c>
      <c r="C23" s="55">
        <v>81.5</v>
      </c>
      <c r="D23" s="55">
        <v>70.5</v>
      </c>
      <c r="E23" s="55">
        <v>152</v>
      </c>
      <c r="F23" s="57">
        <f t="shared" si="0"/>
        <v>38</v>
      </c>
      <c r="G23" s="58">
        <v>83.64</v>
      </c>
      <c r="H23" s="58">
        <v>0.993</v>
      </c>
      <c r="I23" s="58">
        <f t="shared" si="1"/>
        <v>83.05452</v>
      </c>
      <c r="J23" s="58">
        <f t="shared" si="2"/>
        <v>41.52726</v>
      </c>
      <c r="K23" s="58">
        <f t="shared" si="3"/>
        <v>79.52726</v>
      </c>
      <c r="L23" s="59">
        <v>21</v>
      </c>
      <c r="M23" s="60" t="s">
        <v>302</v>
      </c>
    </row>
    <row r="24" spans="1:13" ht="18.75" customHeight="1">
      <c r="A24" s="55" t="s">
        <v>323</v>
      </c>
      <c r="B24" s="56">
        <v>136240602203</v>
      </c>
      <c r="C24" s="55">
        <v>67</v>
      </c>
      <c r="D24" s="55">
        <v>79.5</v>
      </c>
      <c r="E24" s="55">
        <v>146.5</v>
      </c>
      <c r="F24" s="57">
        <f t="shared" si="0"/>
        <v>36.625</v>
      </c>
      <c r="G24" s="58">
        <v>84.8</v>
      </c>
      <c r="H24" s="58">
        <v>1.0114</v>
      </c>
      <c r="I24" s="58">
        <f t="shared" si="1"/>
        <v>85.76672</v>
      </c>
      <c r="J24" s="58">
        <f t="shared" si="2"/>
        <v>42.88336</v>
      </c>
      <c r="K24" s="58">
        <f t="shared" si="3"/>
        <v>79.50836000000001</v>
      </c>
      <c r="L24" s="59">
        <v>22</v>
      </c>
      <c r="M24" s="60" t="s">
        <v>302</v>
      </c>
    </row>
    <row r="25" spans="1:13" ht="18.75" customHeight="1">
      <c r="A25" s="55" t="s">
        <v>324</v>
      </c>
      <c r="B25" s="56">
        <v>136240600830</v>
      </c>
      <c r="C25" s="55">
        <v>75</v>
      </c>
      <c r="D25" s="55">
        <v>69</v>
      </c>
      <c r="E25" s="55">
        <v>144</v>
      </c>
      <c r="F25" s="57">
        <f t="shared" si="0"/>
        <v>36</v>
      </c>
      <c r="G25" s="58">
        <v>87.6</v>
      </c>
      <c r="H25" s="58">
        <v>0.993</v>
      </c>
      <c r="I25" s="58">
        <f t="shared" si="1"/>
        <v>86.98679999999999</v>
      </c>
      <c r="J25" s="58">
        <f t="shared" si="2"/>
        <v>43.493399999999994</v>
      </c>
      <c r="K25" s="58">
        <f t="shared" si="3"/>
        <v>79.4934</v>
      </c>
      <c r="L25" s="59">
        <v>23</v>
      </c>
      <c r="M25" s="60" t="s">
        <v>302</v>
      </c>
    </row>
    <row r="26" spans="1:13" ht="18.75" customHeight="1">
      <c r="A26" s="55" t="s">
        <v>325</v>
      </c>
      <c r="B26" s="56">
        <v>136240600127</v>
      </c>
      <c r="C26" s="55">
        <v>79.5</v>
      </c>
      <c r="D26" s="55">
        <v>67.5</v>
      </c>
      <c r="E26" s="55">
        <v>147</v>
      </c>
      <c r="F26" s="57">
        <f t="shared" si="0"/>
        <v>36.75</v>
      </c>
      <c r="G26" s="58">
        <v>84.4</v>
      </c>
      <c r="H26" s="58">
        <v>1.0114</v>
      </c>
      <c r="I26" s="58">
        <f t="shared" si="1"/>
        <v>85.36216000000002</v>
      </c>
      <c r="J26" s="58">
        <f t="shared" si="2"/>
        <v>42.68108000000001</v>
      </c>
      <c r="K26" s="58">
        <f t="shared" si="3"/>
        <v>79.43108000000001</v>
      </c>
      <c r="L26" s="59">
        <v>24</v>
      </c>
      <c r="M26" s="60" t="s">
        <v>302</v>
      </c>
    </row>
    <row r="27" spans="1:13" ht="18.75" customHeight="1">
      <c r="A27" s="55" t="s">
        <v>326</v>
      </c>
      <c r="B27" s="56">
        <v>136230605014</v>
      </c>
      <c r="C27" s="55">
        <v>76.5</v>
      </c>
      <c r="D27" s="55">
        <v>69</v>
      </c>
      <c r="E27" s="55">
        <v>145.5</v>
      </c>
      <c r="F27" s="57">
        <f t="shared" si="0"/>
        <v>36.375</v>
      </c>
      <c r="G27" s="58">
        <v>86.34</v>
      </c>
      <c r="H27" s="58">
        <v>0.993</v>
      </c>
      <c r="I27" s="58">
        <f t="shared" si="1"/>
        <v>85.73562</v>
      </c>
      <c r="J27" s="58">
        <f t="shared" si="2"/>
        <v>42.86781</v>
      </c>
      <c r="K27" s="58">
        <f t="shared" si="3"/>
        <v>79.24280999999999</v>
      </c>
      <c r="L27" s="59">
        <v>25</v>
      </c>
      <c r="M27" s="60" t="s">
        <v>302</v>
      </c>
    </row>
    <row r="28" spans="1:13" ht="18.75" customHeight="1">
      <c r="A28" s="55" t="s">
        <v>327</v>
      </c>
      <c r="B28" s="56">
        <v>136240602303</v>
      </c>
      <c r="C28" s="55">
        <v>61.5</v>
      </c>
      <c r="D28" s="55">
        <v>81</v>
      </c>
      <c r="E28" s="55">
        <v>142.5</v>
      </c>
      <c r="F28" s="57">
        <f t="shared" si="0"/>
        <v>35.625</v>
      </c>
      <c r="G28" s="58">
        <v>86.5</v>
      </c>
      <c r="H28" s="58">
        <v>0.993</v>
      </c>
      <c r="I28" s="58">
        <f t="shared" si="1"/>
        <v>85.8945</v>
      </c>
      <c r="J28" s="58">
        <f t="shared" si="2"/>
        <v>42.94725</v>
      </c>
      <c r="K28" s="58">
        <f t="shared" si="3"/>
        <v>78.57225</v>
      </c>
      <c r="L28" s="59">
        <v>26</v>
      </c>
      <c r="M28" s="60" t="s">
        <v>302</v>
      </c>
    </row>
    <row r="29" spans="1:13" ht="18.75" customHeight="1">
      <c r="A29" s="55" t="s">
        <v>328</v>
      </c>
      <c r="B29" s="56">
        <v>136240601117</v>
      </c>
      <c r="C29" s="55">
        <v>72.5</v>
      </c>
      <c r="D29" s="55">
        <v>72</v>
      </c>
      <c r="E29" s="55">
        <v>144.5</v>
      </c>
      <c r="F29" s="57">
        <f t="shared" si="0"/>
        <v>36.125</v>
      </c>
      <c r="G29" s="58">
        <v>85.46</v>
      </c>
      <c r="H29" s="58">
        <v>0.993</v>
      </c>
      <c r="I29" s="58">
        <f t="shared" si="1"/>
        <v>84.86178</v>
      </c>
      <c r="J29" s="58">
        <f t="shared" si="2"/>
        <v>42.43089</v>
      </c>
      <c r="K29" s="58">
        <f t="shared" si="3"/>
        <v>78.55589</v>
      </c>
      <c r="L29" s="59">
        <v>27</v>
      </c>
      <c r="M29" s="60" t="s">
        <v>302</v>
      </c>
    </row>
    <row r="30" spans="1:13" ht="18.75" customHeight="1">
      <c r="A30" s="55" t="s">
        <v>329</v>
      </c>
      <c r="B30" s="56">
        <v>136240601622</v>
      </c>
      <c r="C30" s="55">
        <v>77.5</v>
      </c>
      <c r="D30" s="55">
        <v>67</v>
      </c>
      <c r="E30" s="55">
        <v>144.5</v>
      </c>
      <c r="F30" s="57">
        <f t="shared" si="0"/>
        <v>36.125</v>
      </c>
      <c r="G30" s="58">
        <v>84.86</v>
      </c>
      <c r="H30" s="58">
        <v>0.993</v>
      </c>
      <c r="I30" s="58">
        <f t="shared" si="1"/>
        <v>84.26598</v>
      </c>
      <c r="J30" s="58">
        <f t="shared" si="2"/>
        <v>42.13299</v>
      </c>
      <c r="K30" s="58">
        <f t="shared" si="3"/>
        <v>78.25799</v>
      </c>
      <c r="L30" s="59">
        <v>28</v>
      </c>
      <c r="M30" s="60" t="s">
        <v>302</v>
      </c>
    </row>
    <row r="31" spans="1:13" ht="18.75" customHeight="1">
      <c r="A31" s="55" t="s">
        <v>330</v>
      </c>
      <c r="B31" s="56">
        <v>136230604224</v>
      </c>
      <c r="C31" s="55">
        <v>74</v>
      </c>
      <c r="D31" s="55">
        <v>66</v>
      </c>
      <c r="E31" s="55">
        <v>140</v>
      </c>
      <c r="F31" s="57">
        <f t="shared" si="0"/>
        <v>35</v>
      </c>
      <c r="G31" s="58">
        <v>87.04</v>
      </c>
      <c r="H31" s="58">
        <v>0.993</v>
      </c>
      <c r="I31" s="58">
        <f t="shared" si="1"/>
        <v>86.43072000000001</v>
      </c>
      <c r="J31" s="58">
        <f t="shared" si="2"/>
        <v>43.215360000000004</v>
      </c>
      <c r="K31" s="58">
        <f t="shared" si="3"/>
        <v>78.21536</v>
      </c>
      <c r="L31" s="59">
        <v>29</v>
      </c>
      <c r="M31" s="60" t="s">
        <v>302</v>
      </c>
    </row>
    <row r="32" spans="1:13" ht="18.75" customHeight="1">
      <c r="A32" s="55" t="s">
        <v>331</v>
      </c>
      <c r="B32" s="56">
        <v>136240602003</v>
      </c>
      <c r="C32" s="55">
        <v>69</v>
      </c>
      <c r="D32" s="55">
        <v>74.5</v>
      </c>
      <c r="E32" s="55">
        <v>143.5</v>
      </c>
      <c r="F32" s="57">
        <f t="shared" si="0"/>
        <v>35.875</v>
      </c>
      <c r="G32" s="58">
        <v>84.92</v>
      </c>
      <c r="H32" s="58">
        <v>0.993</v>
      </c>
      <c r="I32" s="58">
        <f t="shared" si="1"/>
        <v>84.32556</v>
      </c>
      <c r="J32" s="58">
        <f t="shared" si="2"/>
        <v>42.16278</v>
      </c>
      <c r="K32" s="58">
        <f t="shared" si="3"/>
        <v>78.03778</v>
      </c>
      <c r="L32" s="59">
        <v>30</v>
      </c>
      <c r="M32" s="60" t="s">
        <v>302</v>
      </c>
    </row>
    <row r="33" spans="1:13" ht="18.75" customHeight="1">
      <c r="A33" s="55" t="s">
        <v>332</v>
      </c>
      <c r="B33" s="56">
        <v>136240600705</v>
      </c>
      <c r="C33" s="55">
        <v>70</v>
      </c>
      <c r="D33" s="55">
        <v>70</v>
      </c>
      <c r="E33" s="55">
        <v>140</v>
      </c>
      <c r="F33" s="57">
        <f t="shared" si="0"/>
        <v>35</v>
      </c>
      <c r="G33" s="58">
        <v>86.58</v>
      </c>
      <c r="H33" s="58">
        <v>0.993</v>
      </c>
      <c r="I33" s="58">
        <f t="shared" si="1"/>
        <v>85.97394</v>
      </c>
      <c r="J33" s="58">
        <f t="shared" si="2"/>
        <v>42.98697</v>
      </c>
      <c r="K33" s="58">
        <f t="shared" si="3"/>
        <v>77.98697</v>
      </c>
      <c r="L33" s="59">
        <v>31</v>
      </c>
      <c r="M33" s="60" t="s">
        <v>302</v>
      </c>
    </row>
    <row r="34" spans="1:13" ht="18.75" customHeight="1">
      <c r="A34" s="55" t="s">
        <v>333</v>
      </c>
      <c r="B34" s="56">
        <v>136240601607</v>
      </c>
      <c r="C34" s="55">
        <v>71.5</v>
      </c>
      <c r="D34" s="55">
        <v>68.5</v>
      </c>
      <c r="E34" s="55">
        <v>140</v>
      </c>
      <c r="F34" s="57">
        <f t="shared" si="0"/>
        <v>35</v>
      </c>
      <c r="G34" s="58">
        <v>85.54</v>
      </c>
      <c r="H34" s="58">
        <v>0.993</v>
      </c>
      <c r="I34" s="58">
        <f t="shared" si="1"/>
        <v>84.94122</v>
      </c>
      <c r="J34" s="58">
        <f t="shared" si="2"/>
        <v>42.47061</v>
      </c>
      <c r="K34" s="58">
        <f t="shared" si="3"/>
        <v>77.47061</v>
      </c>
      <c r="L34" s="59">
        <v>32</v>
      </c>
      <c r="M34" s="60" t="s">
        <v>302</v>
      </c>
    </row>
    <row r="35" spans="1:13" ht="18.75" customHeight="1">
      <c r="A35" s="55" t="s">
        <v>334</v>
      </c>
      <c r="B35" s="56">
        <v>136240602313</v>
      </c>
      <c r="C35" s="55">
        <v>66.5</v>
      </c>
      <c r="D35" s="55">
        <v>74</v>
      </c>
      <c r="E35" s="55">
        <v>140.5</v>
      </c>
      <c r="F35" s="57">
        <f t="shared" si="0"/>
        <v>35.125</v>
      </c>
      <c r="G35" s="58">
        <v>83.94</v>
      </c>
      <c r="H35" s="58">
        <v>0.993</v>
      </c>
      <c r="I35" s="58">
        <f t="shared" si="1"/>
        <v>83.35242</v>
      </c>
      <c r="J35" s="58">
        <f t="shared" si="2"/>
        <v>41.67621</v>
      </c>
      <c r="K35" s="58">
        <f t="shared" si="3"/>
        <v>76.80121</v>
      </c>
      <c r="L35" s="59">
        <v>33</v>
      </c>
      <c r="M35" s="60" t="s">
        <v>302</v>
      </c>
    </row>
    <row r="36" spans="1:13" ht="18.75" customHeight="1">
      <c r="A36" s="55" t="s">
        <v>335</v>
      </c>
      <c r="B36" s="56">
        <v>136240602322</v>
      </c>
      <c r="C36" s="55">
        <v>70.5</v>
      </c>
      <c r="D36" s="55">
        <v>69.5</v>
      </c>
      <c r="E36" s="55">
        <v>140</v>
      </c>
      <c r="F36" s="57">
        <f t="shared" si="0"/>
        <v>35</v>
      </c>
      <c r="G36" s="58">
        <v>83.84</v>
      </c>
      <c r="H36" s="58">
        <v>0.993</v>
      </c>
      <c r="I36" s="58">
        <f t="shared" si="1"/>
        <v>83.25312000000001</v>
      </c>
      <c r="J36" s="58">
        <f t="shared" si="2"/>
        <v>41.626560000000005</v>
      </c>
      <c r="K36" s="58">
        <f t="shared" si="3"/>
        <v>76.62656000000001</v>
      </c>
      <c r="L36" s="59">
        <v>34</v>
      </c>
      <c r="M36" s="60" t="s">
        <v>302</v>
      </c>
    </row>
    <row r="37" spans="1:13" ht="18.75" customHeight="1">
      <c r="A37" s="55" t="s">
        <v>336</v>
      </c>
      <c r="B37" s="56">
        <v>136240600202</v>
      </c>
      <c r="C37" s="55">
        <v>80</v>
      </c>
      <c r="D37" s="55">
        <v>56</v>
      </c>
      <c r="E37" s="55">
        <v>136</v>
      </c>
      <c r="F37" s="57">
        <f t="shared" si="0"/>
        <v>34</v>
      </c>
      <c r="G37" s="58">
        <v>85.16</v>
      </c>
      <c r="H37" s="58">
        <v>0.993</v>
      </c>
      <c r="I37" s="58">
        <f t="shared" si="1"/>
        <v>84.56388</v>
      </c>
      <c r="J37" s="58">
        <f t="shared" si="2"/>
        <v>42.28194</v>
      </c>
      <c r="K37" s="58">
        <f t="shared" si="3"/>
        <v>76.28193999999999</v>
      </c>
      <c r="L37" s="59">
        <v>35</v>
      </c>
      <c r="M37" s="60" t="s">
        <v>302</v>
      </c>
    </row>
    <row r="38" spans="1:13" ht="18.75" customHeight="1">
      <c r="A38" s="55" t="s">
        <v>337</v>
      </c>
      <c r="B38" s="56">
        <v>136240602017</v>
      </c>
      <c r="C38" s="55">
        <v>74</v>
      </c>
      <c r="D38" s="55">
        <v>67.5</v>
      </c>
      <c r="E38" s="55">
        <v>141.5</v>
      </c>
      <c r="F38" s="57">
        <f t="shared" si="0"/>
        <v>35.375</v>
      </c>
      <c r="G38" s="58">
        <v>82.3</v>
      </c>
      <c r="H38" s="58">
        <v>0.993</v>
      </c>
      <c r="I38" s="58">
        <f t="shared" si="1"/>
        <v>81.7239</v>
      </c>
      <c r="J38" s="58">
        <f t="shared" si="2"/>
        <v>40.86195</v>
      </c>
      <c r="K38" s="58">
        <f t="shared" si="3"/>
        <v>76.23695000000001</v>
      </c>
      <c r="L38" s="59">
        <v>36</v>
      </c>
      <c r="M38" s="60" t="s">
        <v>302</v>
      </c>
    </row>
    <row r="39" spans="1:13" ht="18.75" customHeight="1">
      <c r="A39" s="55" t="s">
        <v>338</v>
      </c>
      <c r="B39" s="56">
        <v>136220105309</v>
      </c>
      <c r="C39" s="55">
        <v>68</v>
      </c>
      <c r="D39" s="55">
        <v>70</v>
      </c>
      <c r="E39" s="55">
        <v>138</v>
      </c>
      <c r="F39" s="57">
        <f t="shared" si="0"/>
        <v>34.5</v>
      </c>
      <c r="G39" s="58">
        <v>84</v>
      </c>
      <c r="H39" s="58">
        <v>0.993</v>
      </c>
      <c r="I39" s="58">
        <f t="shared" si="1"/>
        <v>83.412</v>
      </c>
      <c r="J39" s="58">
        <f t="shared" si="2"/>
        <v>41.706</v>
      </c>
      <c r="K39" s="58">
        <f t="shared" si="3"/>
        <v>76.206</v>
      </c>
      <c r="L39" s="59">
        <v>37</v>
      </c>
      <c r="M39" s="60" t="s">
        <v>302</v>
      </c>
    </row>
    <row r="40" spans="1:13" ht="18.75" customHeight="1">
      <c r="A40" s="55" t="s">
        <v>339</v>
      </c>
      <c r="B40" s="56">
        <v>136240600415</v>
      </c>
      <c r="C40" s="55">
        <v>71.5</v>
      </c>
      <c r="D40" s="55">
        <v>68.5</v>
      </c>
      <c r="E40" s="55">
        <v>140</v>
      </c>
      <c r="F40" s="57">
        <f t="shared" si="0"/>
        <v>35</v>
      </c>
      <c r="G40" s="58">
        <v>82.92</v>
      </c>
      <c r="H40" s="58">
        <v>0.993</v>
      </c>
      <c r="I40" s="58">
        <f t="shared" si="1"/>
        <v>82.33956</v>
      </c>
      <c r="J40" s="58">
        <f t="shared" si="2"/>
        <v>41.16978</v>
      </c>
      <c r="K40" s="58">
        <f t="shared" si="3"/>
        <v>76.16978</v>
      </c>
      <c r="L40" s="59">
        <v>38</v>
      </c>
      <c r="M40" s="60" t="s">
        <v>302</v>
      </c>
    </row>
    <row r="41" spans="1:13" ht="18.75" customHeight="1">
      <c r="A41" s="55" t="s">
        <v>340</v>
      </c>
      <c r="B41" s="56">
        <v>136240602315</v>
      </c>
      <c r="C41" s="55">
        <v>73.5</v>
      </c>
      <c r="D41" s="55">
        <v>63</v>
      </c>
      <c r="E41" s="55">
        <v>136.5</v>
      </c>
      <c r="F41" s="57">
        <f t="shared" si="0"/>
        <v>34.125</v>
      </c>
      <c r="G41" s="58">
        <v>84.64</v>
      </c>
      <c r="H41" s="58">
        <v>0.993</v>
      </c>
      <c r="I41" s="58">
        <f t="shared" si="1"/>
        <v>84.04752</v>
      </c>
      <c r="J41" s="58">
        <f t="shared" si="2"/>
        <v>42.02376</v>
      </c>
      <c r="K41" s="58">
        <f t="shared" si="3"/>
        <v>76.14876000000001</v>
      </c>
      <c r="L41" s="59">
        <v>39</v>
      </c>
      <c r="M41" s="60" t="s">
        <v>302</v>
      </c>
    </row>
    <row r="42" spans="1:13" ht="18.75" customHeight="1">
      <c r="A42" s="55" t="s">
        <v>341</v>
      </c>
      <c r="B42" s="56">
        <v>136240600507</v>
      </c>
      <c r="C42" s="55">
        <v>70.5</v>
      </c>
      <c r="D42" s="55">
        <v>68.5</v>
      </c>
      <c r="E42" s="55">
        <v>139</v>
      </c>
      <c r="F42" s="57">
        <f t="shared" si="0"/>
        <v>34.75</v>
      </c>
      <c r="G42" s="58">
        <v>83.26</v>
      </c>
      <c r="H42" s="58">
        <v>0.993</v>
      </c>
      <c r="I42" s="58">
        <f t="shared" si="1"/>
        <v>82.67718</v>
      </c>
      <c r="J42" s="58">
        <f t="shared" si="2"/>
        <v>41.33859</v>
      </c>
      <c r="K42" s="58">
        <f t="shared" si="3"/>
        <v>76.08859000000001</v>
      </c>
      <c r="L42" s="59">
        <v>40</v>
      </c>
      <c r="M42" s="60" t="s">
        <v>302</v>
      </c>
    </row>
    <row r="43" spans="1:13" ht="18.75" customHeight="1">
      <c r="A43" s="55" t="s">
        <v>342</v>
      </c>
      <c r="B43" s="56">
        <v>136212102107</v>
      </c>
      <c r="C43" s="55">
        <v>60.5</v>
      </c>
      <c r="D43" s="55">
        <v>76</v>
      </c>
      <c r="E43" s="55">
        <v>136.5</v>
      </c>
      <c r="F43" s="57">
        <f t="shared" si="0"/>
        <v>34.125</v>
      </c>
      <c r="G43" s="58">
        <v>83.78</v>
      </c>
      <c r="H43" s="58">
        <v>0.993</v>
      </c>
      <c r="I43" s="58">
        <f t="shared" si="1"/>
        <v>83.19354</v>
      </c>
      <c r="J43" s="58">
        <f t="shared" si="2"/>
        <v>41.59677</v>
      </c>
      <c r="K43" s="58">
        <f t="shared" si="3"/>
        <v>75.72176999999999</v>
      </c>
      <c r="L43" s="59">
        <v>41</v>
      </c>
      <c r="M43" s="60" t="s">
        <v>302</v>
      </c>
    </row>
    <row r="44" spans="1:13" ht="18.75" customHeight="1">
      <c r="A44" s="55" t="s">
        <v>343</v>
      </c>
      <c r="B44" s="56">
        <v>136017604019</v>
      </c>
      <c r="C44" s="55">
        <v>77</v>
      </c>
      <c r="D44" s="55">
        <v>67</v>
      </c>
      <c r="E44" s="55">
        <v>144</v>
      </c>
      <c r="F44" s="57">
        <f t="shared" si="0"/>
        <v>36</v>
      </c>
      <c r="G44" s="58">
        <v>79.46</v>
      </c>
      <c r="H44" s="58">
        <v>0.993</v>
      </c>
      <c r="I44" s="58">
        <f t="shared" si="1"/>
        <v>78.90378</v>
      </c>
      <c r="J44" s="58">
        <f t="shared" si="2"/>
        <v>39.45189</v>
      </c>
      <c r="K44" s="58">
        <f t="shared" si="3"/>
        <v>75.45188999999999</v>
      </c>
      <c r="L44" s="59">
        <v>42</v>
      </c>
      <c r="M44" s="60" t="s">
        <v>302</v>
      </c>
    </row>
  </sheetData>
  <sheetProtection/>
  <mergeCells count="1">
    <mergeCell ref="A1:M1"/>
  </mergeCells>
  <printOptions horizontalCentered="1"/>
  <pageMargins left="0.7480314960629921" right="0.7480314960629921" top="0.6299212598425197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L5" sqref="L5"/>
    </sheetView>
  </sheetViews>
  <sheetFormatPr defaultColWidth="9.00390625" defaultRowHeight="14.25"/>
  <cols>
    <col min="1" max="1" width="9.00390625" style="19" customWidth="1"/>
    <col min="2" max="2" width="12.125" style="89" customWidth="1"/>
    <col min="3" max="3" width="10.625" style="19" customWidth="1"/>
    <col min="4" max="4" width="10.875" style="19" customWidth="1"/>
    <col min="5" max="5" width="9.00390625" style="19" customWidth="1"/>
    <col min="6" max="6" width="11.375" style="19" customWidth="1"/>
    <col min="7" max="7" width="8.625" style="19" customWidth="1"/>
    <col min="8" max="9" width="9.00390625" style="19" customWidth="1"/>
    <col min="10" max="10" width="11.125" style="19" customWidth="1"/>
    <col min="11" max="11" width="9.00390625" style="19" customWidth="1"/>
    <col min="12" max="12" width="5.50390625" style="19" customWidth="1"/>
    <col min="13" max="16384" width="9.00390625" style="19" customWidth="1"/>
  </cols>
  <sheetData>
    <row r="1" spans="1:13" ht="22.5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2.5">
      <c r="A2" s="51" t="s">
        <v>0</v>
      </c>
      <c r="B2" s="83" t="s">
        <v>1</v>
      </c>
      <c r="C2" s="51" t="s">
        <v>2</v>
      </c>
      <c r="D2" s="51" t="s">
        <v>3</v>
      </c>
      <c r="E2" s="51" t="s">
        <v>4</v>
      </c>
      <c r="F2" s="52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3" t="s">
        <v>10</v>
      </c>
      <c r="L2" s="53" t="s">
        <v>11</v>
      </c>
      <c r="M2" s="54" t="s">
        <v>12</v>
      </c>
    </row>
    <row r="3" spans="1:13" ht="14.25">
      <c r="A3" s="84" t="s">
        <v>549</v>
      </c>
      <c r="B3" s="85" t="s">
        <v>550</v>
      </c>
      <c r="C3" s="84">
        <v>63</v>
      </c>
      <c r="D3" s="84">
        <v>62</v>
      </c>
      <c r="E3" s="84">
        <v>125</v>
      </c>
      <c r="F3" s="57">
        <f aca="true" t="shared" si="0" ref="F3:F11">E3*0.25</f>
        <v>31.25</v>
      </c>
      <c r="G3" s="58">
        <v>84</v>
      </c>
      <c r="H3" s="58">
        <v>1</v>
      </c>
      <c r="I3" s="58">
        <f aca="true" t="shared" si="1" ref="I3:I11">G3*H3</f>
        <v>84</v>
      </c>
      <c r="J3" s="58">
        <f aca="true" t="shared" si="2" ref="J3:J10">I3*0.5</f>
        <v>42</v>
      </c>
      <c r="K3" s="58">
        <f aca="true" t="shared" si="3" ref="K3:K11">F3+J3</f>
        <v>73.25</v>
      </c>
      <c r="L3" s="63">
        <v>1</v>
      </c>
      <c r="M3" s="60" t="s">
        <v>551</v>
      </c>
    </row>
    <row r="4" spans="1:13" ht="13.5" customHeight="1">
      <c r="A4" s="84" t="s">
        <v>552</v>
      </c>
      <c r="B4" s="85" t="s">
        <v>553</v>
      </c>
      <c r="C4" s="84">
        <v>57.5</v>
      </c>
      <c r="D4" s="84">
        <v>64.5</v>
      </c>
      <c r="E4" s="84">
        <v>122</v>
      </c>
      <c r="F4" s="57">
        <f t="shared" si="0"/>
        <v>30.5</v>
      </c>
      <c r="G4" s="58">
        <v>84.8</v>
      </c>
      <c r="H4" s="58">
        <v>1</v>
      </c>
      <c r="I4" s="58">
        <f t="shared" si="1"/>
        <v>84.8</v>
      </c>
      <c r="J4" s="58">
        <f t="shared" si="2"/>
        <v>42.4</v>
      </c>
      <c r="K4" s="58">
        <f t="shared" si="3"/>
        <v>72.9</v>
      </c>
      <c r="L4" s="63">
        <v>2</v>
      </c>
      <c r="M4" s="60" t="s">
        <v>551</v>
      </c>
    </row>
    <row r="5" spans="1:13" ht="14.25">
      <c r="A5" s="84" t="s">
        <v>33</v>
      </c>
      <c r="B5" s="85" t="s">
        <v>554</v>
      </c>
      <c r="C5" s="84">
        <v>65.5</v>
      </c>
      <c r="D5" s="84">
        <v>55</v>
      </c>
      <c r="E5" s="84">
        <v>120.5</v>
      </c>
      <c r="F5" s="57">
        <f t="shared" si="0"/>
        <v>30.125</v>
      </c>
      <c r="G5" s="58">
        <v>83.2</v>
      </c>
      <c r="H5" s="58">
        <v>1</v>
      </c>
      <c r="I5" s="58">
        <f t="shared" si="1"/>
        <v>83.2</v>
      </c>
      <c r="J5" s="58">
        <f t="shared" si="2"/>
        <v>41.6</v>
      </c>
      <c r="K5" s="58">
        <f t="shared" si="3"/>
        <v>71.725</v>
      </c>
      <c r="L5" s="63">
        <v>3</v>
      </c>
      <c r="M5" s="60" t="s">
        <v>551</v>
      </c>
    </row>
    <row r="6" spans="1:13" ht="14.25">
      <c r="A6" s="84" t="s">
        <v>555</v>
      </c>
      <c r="B6" s="85" t="s">
        <v>556</v>
      </c>
      <c r="C6" s="84">
        <v>57</v>
      </c>
      <c r="D6" s="84">
        <v>67</v>
      </c>
      <c r="E6" s="84">
        <v>124</v>
      </c>
      <c r="F6" s="57">
        <f t="shared" si="0"/>
        <v>31</v>
      </c>
      <c r="G6" s="58">
        <v>81.2</v>
      </c>
      <c r="H6" s="58">
        <v>1</v>
      </c>
      <c r="I6" s="58">
        <f t="shared" si="1"/>
        <v>81.2</v>
      </c>
      <c r="J6" s="58">
        <f t="shared" si="2"/>
        <v>40.6</v>
      </c>
      <c r="K6" s="58">
        <f t="shared" si="3"/>
        <v>71.6</v>
      </c>
      <c r="L6" s="63">
        <v>4</v>
      </c>
      <c r="M6" s="60" t="s">
        <v>551</v>
      </c>
    </row>
    <row r="7" spans="1:13" ht="14.25">
      <c r="A7" s="84" t="s">
        <v>557</v>
      </c>
      <c r="B7" s="85" t="s">
        <v>558</v>
      </c>
      <c r="C7" s="84">
        <v>54.5</v>
      </c>
      <c r="D7" s="84">
        <v>55.5</v>
      </c>
      <c r="E7" s="84">
        <v>110</v>
      </c>
      <c r="F7" s="57">
        <f t="shared" si="0"/>
        <v>27.5</v>
      </c>
      <c r="G7" s="58">
        <v>83</v>
      </c>
      <c r="H7" s="58">
        <v>1</v>
      </c>
      <c r="I7" s="58">
        <f t="shared" si="1"/>
        <v>83</v>
      </c>
      <c r="J7" s="58">
        <f t="shared" si="2"/>
        <v>41.5</v>
      </c>
      <c r="K7" s="58">
        <f t="shared" si="3"/>
        <v>69</v>
      </c>
      <c r="L7" s="63">
        <v>5</v>
      </c>
      <c r="M7" s="60" t="s">
        <v>551</v>
      </c>
    </row>
    <row r="8" spans="1:13" ht="14.25">
      <c r="A8" s="84" t="s">
        <v>559</v>
      </c>
      <c r="B8" s="85" t="s">
        <v>560</v>
      </c>
      <c r="C8" s="84">
        <v>53</v>
      </c>
      <c r="D8" s="84">
        <v>54.5</v>
      </c>
      <c r="E8" s="84">
        <v>107.5</v>
      </c>
      <c r="F8" s="57">
        <f t="shared" si="0"/>
        <v>26.875</v>
      </c>
      <c r="G8" s="86">
        <v>78.4</v>
      </c>
      <c r="H8" s="58">
        <v>1</v>
      </c>
      <c r="I8" s="58">
        <f t="shared" si="1"/>
        <v>78.4</v>
      </c>
      <c r="J8" s="58">
        <f t="shared" si="2"/>
        <v>39.2</v>
      </c>
      <c r="K8" s="58">
        <f t="shared" si="3"/>
        <v>66.075</v>
      </c>
      <c r="L8" s="63">
        <v>6</v>
      </c>
      <c r="M8" s="60" t="s">
        <v>551</v>
      </c>
    </row>
    <row r="9" spans="1:13" ht="14.25">
      <c r="A9" s="84" t="s">
        <v>561</v>
      </c>
      <c r="B9" s="85" t="s">
        <v>562</v>
      </c>
      <c r="C9" s="84">
        <v>46</v>
      </c>
      <c r="D9" s="84">
        <v>65.5</v>
      </c>
      <c r="E9" s="84">
        <v>111.5</v>
      </c>
      <c r="F9" s="57">
        <f t="shared" si="0"/>
        <v>27.875</v>
      </c>
      <c r="G9" s="58">
        <v>76</v>
      </c>
      <c r="H9" s="58">
        <v>1</v>
      </c>
      <c r="I9" s="58">
        <f t="shared" si="1"/>
        <v>76</v>
      </c>
      <c r="J9" s="58">
        <f t="shared" si="2"/>
        <v>38</v>
      </c>
      <c r="K9" s="58">
        <f t="shared" si="3"/>
        <v>65.875</v>
      </c>
      <c r="L9" s="63">
        <v>7</v>
      </c>
      <c r="M9" s="60" t="s">
        <v>551</v>
      </c>
    </row>
    <row r="10" spans="1:13" ht="14.25">
      <c r="A10" s="84" t="s">
        <v>563</v>
      </c>
      <c r="B10" s="85" t="s">
        <v>564</v>
      </c>
      <c r="C10" s="84">
        <v>50</v>
      </c>
      <c r="D10" s="84">
        <v>59.5</v>
      </c>
      <c r="E10" s="84">
        <v>109.5</v>
      </c>
      <c r="F10" s="57">
        <f t="shared" si="0"/>
        <v>27.375</v>
      </c>
      <c r="G10" s="58">
        <v>73</v>
      </c>
      <c r="H10" s="58">
        <v>1</v>
      </c>
      <c r="I10" s="58">
        <f t="shared" si="1"/>
        <v>73</v>
      </c>
      <c r="J10" s="58">
        <f t="shared" si="2"/>
        <v>36.5</v>
      </c>
      <c r="K10" s="58">
        <f t="shared" si="3"/>
        <v>63.875</v>
      </c>
      <c r="L10" s="63">
        <v>8</v>
      </c>
      <c r="M10" s="60" t="s">
        <v>551</v>
      </c>
    </row>
    <row r="11" spans="1:13" ht="14.25">
      <c r="A11" s="84" t="s">
        <v>565</v>
      </c>
      <c r="B11" s="85" t="s">
        <v>566</v>
      </c>
      <c r="C11" s="84">
        <v>64</v>
      </c>
      <c r="D11" s="84">
        <v>71</v>
      </c>
      <c r="E11" s="84">
        <v>135</v>
      </c>
      <c r="F11" s="57">
        <f t="shared" si="0"/>
        <v>33.75</v>
      </c>
      <c r="G11" s="58">
        <v>0</v>
      </c>
      <c r="H11" s="58">
        <v>1</v>
      </c>
      <c r="I11" s="58">
        <f t="shared" si="1"/>
        <v>0</v>
      </c>
      <c r="J11" s="58">
        <f>G11*0.5</f>
        <v>0</v>
      </c>
      <c r="K11" s="58">
        <f t="shared" si="3"/>
        <v>33.75</v>
      </c>
      <c r="L11" s="63">
        <v>9</v>
      </c>
      <c r="M11" s="60" t="s">
        <v>551</v>
      </c>
    </row>
    <row r="12" spans="1:13" ht="14.25">
      <c r="A12" s="87"/>
      <c r="B12" s="88"/>
      <c r="C12" s="87"/>
      <c r="D12" s="87"/>
      <c r="E12" s="87"/>
      <c r="F12" s="64"/>
      <c r="G12" s="65"/>
      <c r="H12" s="66"/>
      <c r="I12" s="66"/>
      <c r="J12" s="66"/>
      <c r="K12" s="66"/>
      <c r="L12" s="67"/>
      <c r="M12" s="68"/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6" sqref="K6"/>
    </sheetView>
  </sheetViews>
  <sheetFormatPr defaultColWidth="9.00390625" defaultRowHeight="14.25"/>
  <cols>
    <col min="2" max="2" width="13.625" style="0" customWidth="1"/>
    <col min="3" max="3" width="10.625" style="0" customWidth="1"/>
    <col min="4" max="4" width="10.875" style="0" customWidth="1"/>
    <col min="6" max="6" width="11.375" style="0" customWidth="1"/>
    <col min="7" max="7" width="11.00390625" style="0" customWidth="1"/>
    <col min="8" max="8" width="7.25390625" style="0" hidden="1" customWidth="1"/>
    <col min="9" max="9" width="8.75390625" style="0" hidden="1" customWidth="1"/>
    <col min="10" max="10" width="11.125" style="0" customWidth="1"/>
    <col min="11" max="11" width="9.50390625" style="0" bestFit="1" customWidth="1"/>
  </cols>
  <sheetData>
    <row r="1" spans="1:13" ht="22.5">
      <c r="A1" s="121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22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0" t="s">
        <v>10</v>
      </c>
      <c r="L2" s="10" t="s">
        <v>11</v>
      </c>
      <c r="M2" s="11" t="s">
        <v>12</v>
      </c>
    </row>
    <row r="3" spans="1:13" ht="30" customHeight="1">
      <c r="A3" s="34" t="s">
        <v>265</v>
      </c>
      <c r="B3" s="35">
        <v>136240603709</v>
      </c>
      <c r="C3" s="34">
        <v>79</v>
      </c>
      <c r="D3" s="34">
        <v>52</v>
      </c>
      <c r="E3" s="34">
        <v>131</v>
      </c>
      <c r="F3" s="36">
        <f>E3*0.25</f>
        <v>32.75</v>
      </c>
      <c r="G3" s="37">
        <v>81.6</v>
      </c>
      <c r="H3" s="48">
        <v>1</v>
      </c>
      <c r="I3" s="37">
        <f>G3*H3</f>
        <v>81.6</v>
      </c>
      <c r="J3" s="38">
        <f>I3*0.5</f>
        <v>40.8</v>
      </c>
      <c r="K3" s="38">
        <f>F3+J3</f>
        <v>73.55</v>
      </c>
      <c r="L3" s="39">
        <v>1</v>
      </c>
      <c r="M3" s="40" t="s">
        <v>297</v>
      </c>
    </row>
    <row r="4" spans="1:13" ht="30" customHeight="1">
      <c r="A4" s="34" t="s">
        <v>266</v>
      </c>
      <c r="B4" s="35">
        <v>136240603626</v>
      </c>
      <c r="C4" s="34">
        <v>64.5</v>
      </c>
      <c r="D4" s="34">
        <v>58</v>
      </c>
      <c r="E4" s="34">
        <v>122.5</v>
      </c>
      <c r="F4" s="36">
        <f>E4*0.25</f>
        <v>30.625</v>
      </c>
      <c r="G4" s="37">
        <v>85.8</v>
      </c>
      <c r="H4" s="48">
        <v>1</v>
      </c>
      <c r="I4" s="37">
        <f>G4*H4</f>
        <v>85.8</v>
      </c>
      <c r="J4" s="38">
        <f>I4*0.5</f>
        <v>42.9</v>
      </c>
      <c r="K4" s="38">
        <f>F4+J4</f>
        <v>73.525</v>
      </c>
      <c r="L4" s="39">
        <v>2</v>
      </c>
      <c r="M4" s="40" t="s">
        <v>297</v>
      </c>
    </row>
    <row r="5" spans="1:13" ht="30" customHeight="1">
      <c r="A5" s="34" t="s">
        <v>267</v>
      </c>
      <c r="B5" s="35">
        <v>136240603620</v>
      </c>
      <c r="C5" s="34">
        <v>62.5</v>
      </c>
      <c r="D5" s="34">
        <v>49.5</v>
      </c>
      <c r="E5" s="34">
        <v>112</v>
      </c>
      <c r="F5" s="36">
        <f>E5*0.25</f>
        <v>28</v>
      </c>
      <c r="G5" s="37">
        <v>83</v>
      </c>
      <c r="H5" s="48">
        <v>1</v>
      </c>
      <c r="I5" s="37">
        <f>G5*H5</f>
        <v>83</v>
      </c>
      <c r="J5" s="38">
        <f>I5*0.5</f>
        <v>41.5</v>
      </c>
      <c r="K5" s="38">
        <f>F5+J5</f>
        <v>69.5</v>
      </c>
      <c r="L5" s="39">
        <v>3</v>
      </c>
      <c r="M5" s="40" t="s">
        <v>298</v>
      </c>
    </row>
    <row r="6" spans="1:13" ht="30" customHeight="1">
      <c r="A6" s="34" t="s">
        <v>268</v>
      </c>
      <c r="B6" s="35">
        <v>136210100809</v>
      </c>
      <c r="C6" s="34">
        <v>58.5</v>
      </c>
      <c r="D6" s="34">
        <v>41.5</v>
      </c>
      <c r="E6" s="34">
        <v>100</v>
      </c>
      <c r="F6" s="36">
        <f>E6*0.25</f>
        <v>25</v>
      </c>
      <c r="G6" s="37">
        <v>78.1</v>
      </c>
      <c r="H6" s="48">
        <v>1</v>
      </c>
      <c r="I6" s="37">
        <f>G6*H6</f>
        <v>78.1</v>
      </c>
      <c r="J6" s="38">
        <f>I6*0.5</f>
        <v>39.05</v>
      </c>
      <c r="K6" s="38">
        <f>F6+J6</f>
        <v>64.05</v>
      </c>
      <c r="L6" s="39">
        <v>4</v>
      </c>
      <c r="M6" s="40" t="s">
        <v>298</v>
      </c>
    </row>
    <row r="7" spans="1:13" ht="14.25">
      <c r="A7" s="12"/>
      <c r="B7" s="13"/>
      <c r="C7" s="12"/>
      <c r="D7" s="12"/>
      <c r="E7" s="12"/>
      <c r="F7" s="14"/>
      <c r="G7" s="15"/>
      <c r="H7" s="16"/>
      <c r="I7" s="16"/>
      <c r="J7" s="16"/>
      <c r="K7" s="16"/>
      <c r="L7" s="17"/>
      <c r="M7" s="18"/>
    </row>
  </sheetData>
  <sheetProtection/>
  <mergeCells count="1">
    <mergeCell ref="A1:M1"/>
  </mergeCells>
  <printOptions horizontalCentered="1"/>
  <pageMargins left="0.7480314960629921" right="0.7480314960629921" top="0.8267716535433072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" width="9.00390625" style="19" customWidth="1"/>
    <col min="2" max="2" width="10.50390625" style="19" bestFit="1" customWidth="1"/>
    <col min="3" max="3" width="10.625" style="19" customWidth="1"/>
    <col min="4" max="4" width="10.875" style="19" customWidth="1"/>
    <col min="5" max="5" width="9.00390625" style="19" customWidth="1"/>
    <col min="6" max="6" width="11.375" style="19" customWidth="1"/>
    <col min="7" max="7" width="12.125" style="19" customWidth="1"/>
    <col min="8" max="9" width="9.00390625" style="19" hidden="1" customWidth="1"/>
    <col min="10" max="10" width="11.125" style="19" customWidth="1"/>
    <col min="11" max="11" width="10.875" style="19" customWidth="1"/>
    <col min="12" max="12" width="9.00390625" style="19" customWidth="1"/>
    <col min="13" max="13" width="9.625" style="19" customWidth="1"/>
    <col min="14" max="16384" width="9.00390625" style="19" customWidth="1"/>
  </cols>
  <sheetData>
    <row r="1" spans="1:13" ht="22.5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9.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2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3" t="s">
        <v>10</v>
      </c>
      <c r="L2" s="53" t="s">
        <v>11</v>
      </c>
      <c r="M2" s="54" t="s">
        <v>12</v>
      </c>
    </row>
    <row r="3" spans="1:13" ht="21.75" customHeight="1">
      <c r="A3" s="61" t="s">
        <v>344</v>
      </c>
      <c r="B3" s="62">
        <v>136041302113</v>
      </c>
      <c r="C3" s="61">
        <v>82.5</v>
      </c>
      <c r="D3" s="61">
        <v>69.5</v>
      </c>
      <c r="E3" s="61">
        <v>152</v>
      </c>
      <c r="F3" s="57">
        <f aca="true" t="shared" si="0" ref="F3:F14">E3*0.25</f>
        <v>38</v>
      </c>
      <c r="G3" s="58">
        <v>85.82</v>
      </c>
      <c r="H3" s="58">
        <v>1</v>
      </c>
      <c r="I3" s="58">
        <f aca="true" t="shared" si="1" ref="I3:I14">G3*H3</f>
        <v>85.82</v>
      </c>
      <c r="J3" s="58">
        <f aca="true" t="shared" si="2" ref="J3:J14">I3*0.5</f>
        <v>42.91</v>
      </c>
      <c r="K3" s="58">
        <f aca="true" t="shared" si="3" ref="K3:K14">F3+J3</f>
        <v>80.91</v>
      </c>
      <c r="L3" s="63">
        <v>1</v>
      </c>
      <c r="M3" s="60" t="s">
        <v>345</v>
      </c>
    </row>
    <row r="4" spans="1:13" ht="21.75" customHeight="1">
      <c r="A4" s="61" t="s">
        <v>346</v>
      </c>
      <c r="B4" s="62">
        <v>136220310019</v>
      </c>
      <c r="C4" s="61">
        <v>81</v>
      </c>
      <c r="D4" s="61">
        <v>66.5</v>
      </c>
      <c r="E4" s="61">
        <v>147.5</v>
      </c>
      <c r="F4" s="57">
        <f t="shared" si="0"/>
        <v>36.875</v>
      </c>
      <c r="G4" s="58">
        <v>85.56</v>
      </c>
      <c r="H4" s="58">
        <v>1</v>
      </c>
      <c r="I4" s="58">
        <f t="shared" si="1"/>
        <v>85.56</v>
      </c>
      <c r="J4" s="58">
        <f t="shared" si="2"/>
        <v>42.78</v>
      </c>
      <c r="K4" s="58">
        <f t="shared" si="3"/>
        <v>79.655</v>
      </c>
      <c r="L4" s="63">
        <v>2</v>
      </c>
      <c r="M4" s="60" t="s">
        <v>345</v>
      </c>
    </row>
    <row r="5" spans="1:13" ht="21.75" customHeight="1">
      <c r="A5" s="61" t="s">
        <v>347</v>
      </c>
      <c r="B5" s="62">
        <v>136240504119</v>
      </c>
      <c r="C5" s="61">
        <v>83.5</v>
      </c>
      <c r="D5" s="61">
        <v>64</v>
      </c>
      <c r="E5" s="61">
        <v>147.5</v>
      </c>
      <c r="F5" s="57">
        <f t="shared" si="0"/>
        <v>36.875</v>
      </c>
      <c r="G5" s="58">
        <v>85.27</v>
      </c>
      <c r="H5" s="58">
        <v>1</v>
      </c>
      <c r="I5" s="58">
        <f t="shared" si="1"/>
        <v>85.27</v>
      </c>
      <c r="J5" s="58">
        <f t="shared" si="2"/>
        <v>42.635</v>
      </c>
      <c r="K5" s="58">
        <f t="shared" si="3"/>
        <v>79.50999999999999</v>
      </c>
      <c r="L5" s="63">
        <v>3</v>
      </c>
      <c r="M5" s="60" t="s">
        <v>345</v>
      </c>
    </row>
    <row r="6" spans="1:13" ht="21.75" customHeight="1">
      <c r="A6" s="61" t="s">
        <v>257</v>
      </c>
      <c r="B6" s="62">
        <v>136240503911</v>
      </c>
      <c r="C6" s="61">
        <v>77.5</v>
      </c>
      <c r="D6" s="61">
        <v>65.5</v>
      </c>
      <c r="E6" s="61">
        <v>143</v>
      </c>
      <c r="F6" s="57">
        <f t="shared" si="0"/>
        <v>35.75</v>
      </c>
      <c r="G6" s="58">
        <v>84.8</v>
      </c>
      <c r="H6" s="58">
        <v>1</v>
      </c>
      <c r="I6" s="58">
        <f t="shared" si="1"/>
        <v>84.8</v>
      </c>
      <c r="J6" s="58">
        <f t="shared" si="2"/>
        <v>42.4</v>
      </c>
      <c r="K6" s="58">
        <f t="shared" si="3"/>
        <v>78.15</v>
      </c>
      <c r="L6" s="63">
        <v>4</v>
      </c>
      <c r="M6" s="60" t="s">
        <v>345</v>
      </c>
    </row>
    <row r="7" spans="1:13" ht="21.75" customHeight="1">
      <c r="A7" s="61" t="s">
        <v>348</v>
      </c>
      <c r="B7" s="62">
        <v>136211203303</v>
      </c>
      <c r="C7" s="61">
        <v>78</v>
      </c>
      <c r="D7" s="61">
        <v>52.5</v>
      </c>
      <c r="E7" s="61">
        <v>130.5</v>
      </c>
      <c r="F7" s="57">
        <f t="shared" si="0"/>
        <v>32.625</v>
      </c>
      <c r="G7" s="58">
        <v>86.42</v>
      </c>
      <c r="H7" s="58">
        <v>1</v>
      </c>
      <c r="I7" s="58">
        <f t="shared" si="1"/>
        <v>86.42</v>
      </c>
      <c r="J7" s="58">
        <f t="shared" si="2"/>
        <v>43.21</v>
      </c>
      <c r="K7" s="58">
        <f t="shared" si="3"/>
        <v>75.83500000000001</v>
      </c>
      <c r="L7" s="63">
        <v>5</v>
      </c>
      <c r="M7" s="60" t="s">
        <v>345</v>
      </c>
    </row>
    <row r="8" spans="1:13" ht="21.75" customHeight="1">
      <c r="A8" s="61" t="s">
        <v>349</v>
      </c>
      <c r="B8" s="62">
        <v>136232001811</v>
      </c>
      <c r="C8" s="61">
        <v>76</v>
      </c>
      <c r="D8" s="61">
        <v>60.5</v>
      </c>
      <c r="E8" s="61">
        <v>136.5</v>
      </c>
      <c r="F8" s="57">
        <f t="shared" si="0"/>
        <v>34.125</v>
      </c>
      <c r="G8" s="58">
        <v>83.4</v>
      </c>
      <c r="H8" s="58">
        <v>1</v>
      </c>
      <c r="I8" s="58">
        <f t="shared" si="1"/>
        <v>83.4</v>
      </c>
      <c r="J8" s="58">
        <f t="shared" si="2"/>
        <v>41.7</v>
      </c>
      <c r="K8" s="58">
        <f t="shared" si="3"/>
        <v>75.825</v>
      </c>
      <c r="L8" s="63">
        <v>6</v>
      </c>
      <c r="M8" s="60" t="s">
        <v>345</v>
      </c>
    </row>
    <row r="9" spans="1:13" ht="21.75" customHeight="1">
      <c r="A9" s="61" t="s">
        <v>350</v>
      </c>
      <c r="B9" s="62">
        <v>136017802413</v>
      </c>
      <c r="C9" s="61">
        <v>78</v>
      </c>
      <c r="D9" s="61">
        <v>57</v>
      </c>
      <c r="E9" s="61">
        <v>135</v>
      </c>
      <c r="F9" s="57">
        <f t="shared" si="0"/>
        <v>33.75</v>
      </c>
      <c r="G9" s="58">
        <v>83.26</v>
      </c>
      <c r="H9" s="58">
        <v>1</v>
      </c>
      <c r="I9" s="58">
        <f t="shared" si="1"/>
        <v>83.26</v>
      </c>
      <c r="J9" s="58">
        <f t="shared" si="2"/>
        <v>41.63</v>
      </c>
      <c r="K9" s="58">
        <f t="shared" si="3"/>
        <v>75.38</v>
      </c>
      <c r="L9" s="63">
        <v>7</v>
      </c>
      <c r="M9" s="60" t="s">
        <v>345</v>
      </c>
    </row>
    <row r="10" spans="1:13" ht="21.75" customHeight="1">
      <c r="A10" s="61" t="s">
        <v>351</v>
      </c>
      <c r="B10" s="62">
        <v>136211201513</v>
      </c>
      <c r="C10" s="61">
        <v>81.5</v>
      </c>
      <c r="D10" s="61">
        <v>51.5</v>
      </c>
      <c r="E10" s="61">
        <v>133</v>
      </c>
      <c r="F10" s="57">
        <f t="shared" si="0"/>
        <v>33.25</v>
      </c>
      <c r="G10" s="58">
        <v>83.66</v>
      </c>
      <c r="H10" s="58">
        <v>1</v>
      </c>
      <c r="I10" s="58">
        <f t="shared" si="1"/>
        <v>83.66</v>
      </c>
      <c r="J10" s="58">
        <f t="shared" si="2"/>
        <v>41.83</v>
      </c>
      <c r="K10" s="58">
        <f t="shared" si="3"/>
        <v>75.08</v>
      </c>
      <c r="L10" s="63">
        <v>8</v>
      </c>
      <c r="M10" s="60" t="s">
        <v>345</v>
      </c>
    </row>
    <row r="11" spans="1:13" ht="21.75" customHeight="1">
      <c r="A11" s="61" t="s">
        <v>352</v>
      </c>
      <c r="B11" s="62">
        <v>136240503913</v>
      </c>
      <c r="C11" s="61">
        <v>69</v>
      </c>
      <c r="D11" s="61">
        <v>65.5</v>
      </c>
      <c r="E11" s="61">
        <v>134.5</v>
      </c>
      <c r="F11" s="57">
        <f t="shared" si="0"/>
        <v>33.625</v>
      </c>
      <c r="G11" s="58">
        <v>82.08</v>
      </c>
      <c r="H11" s="58">
        <v>1</v>
      </c>
      <c r="I11" s="58">
        <f t="shared" si="1"/>
        <v>82.08</v>
      </c>
      <c r="J11" s="58">
        <f t="shared" si="2"/>
        <v>41.04</v>
      </c>
      <c r="K11" s="58">
        <f t="shared" si="3"/>
        <v>74.66499999999999</v>
      </c>
      <c r="L11" s="63">
        <v>9</v>
      </c>
      <c r="M11" s="60" t="s">
        <v>345</v>
      </c>
    </row>
    <row r="12" spans="1:13" ht="21.75" customHeight="1">
      <c r="A12" s="61" t="s">
        <v>353</v>
      </c>
      <c r="B12" s="62">
        <v>136017802708</v>
      </c>
      <c r="C12" s="61">
        <v>70.5</v>
      </c>
      <c r="D12" s="61">
        <v>66</v>
      </c>
      <c r="E12" s="61">
        <v>136.5</v>
      </c>
      <c r="F12" s="57">
        <f t="shared" si="0"/>
        <v>34.125</v>
      </c>
      <c r="G12" s="58">
        <v>76.16</v>
      </c>
      <c r="H12" s="58">
        <v>1</v>
      </c>
      <c r="I12" s="58">
        <f t="shared" si="1"/>
        <v>76.16</v>
      </c>
      <c r="J12" s="58">
        <f t="shared" si="2"/>
        <v>38.08</v>
      </c>
      <c r="K12" s="58">
        <f t="shared" si="3"/>
        <v>72.205</v>
      </c>
      <c r="L12" s="63">
        <v>10</v>
      </c>
      <c r="M12" s="60" t="s">
        <v>345</v>
      </c>
    </row>
    <row r="13" spans="1:13" ht="21.75" customHeight="1">
      <c r="A13" s="61" t="s">
        <v>354</v>
      </c>
      <c r="B13" s="62">
        <v>136240504315</v>
      </c>
      <c r="C13" s="61">
        <v>61</v>
      </c>
      <c r="D13" s="61">
        <v>59.5</v>
      </c>
      <c r="E13" s="61">
        <v>120.5</v>
      </c>
      <c r="F13" s="57">
        <f t="shared" si="0"/>
        <v>30.125</v>
      </c>
      <c r="G13" s="58">
        <v>81.62</v>
      </c>
      <c r="H13" s="58">
        <v>1</v>
      </c>
      <c r="I13" s="58">
        <f t="shared" si="1"/>
        <v>81.62</v>
      </c>
      <c r="J13" s="58">
        <f t="shared" si="2"/>
        <v>40.81</v>
      </c>
      <c r="K13" s="58">
        <f t="shared" si="3"/>
        <v>70.935</v>
      </c>
      <c r="L13" s="63">
        <v>11</v>
      </c>
      <c r="M13" s="60" t="s">
        <v>345</v>
      </c>
    </row>
    <row r="14" spans="1:13" ht="21.75" customHeight="1">
      <c r="A14" s="61" t="s">
        <v>355</v>
      </c>
      <c r="B14" s="62">
        <v>136017803001</v>
      </c>
      <c r="C14" s="61">
        <v>51.5</v>
      </c>
      <c r="D14" s="61">
        <v>65</v>
      </c>
      <c r="E14" s="61">
        <v>116.5</v>
      </c>
      <c r="F14" s="57">
        <f t="shared" si="0"/>
        <v>29.125</v>
      </c>
      <c r="G14" s="58">
        <v>72.98</v>
      </c>
      <c r="H14" s="58">
        <v>1</v>
      </c>
      <c r="I14" s="58">
        <f t="shared" si="1"/>
        <v>72.98</v>
      </c>
      <c r="J14" s="58">
        <f t="shared" si="2"/>
        <v>36.49</v>
      </c>
      <c r="K14" s="58">
        <f t="shared" si="3"/>
        <v>65.61500000000001</v>
      </c>
      <c r="L14" s="63">
        <v>12</v>
      </c>
      <c r="M14" s="60" t="s">
        <v>345</v>
      </c>
    </row>
    <row r="15" spans="6:13" ht="12" customHeight="1">
      <c r="F15" s="64"/>
      <c r="G15" s="65"/>
      <c r="H15" s="66"/>
      <c r="I15" s="66"/>
      <c r="J15" s="66"/>
      <c r="K15" s="66"/>
      <c r="L15" s="67"/>
      <c r="M15" s="68"/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0">
      <selection activeCell="L22" sqref="L22"/>
    </sheetView>
  </sheetViews>
  <sheetFormatPr defaultColWidth="9.00390625" defaultRowHeight="14.25"/>
  <cols>
    <col min="1" max="1" width="9.00390625" style="19" customWidth="1"/>
    <col min="2" max="2" width="11.625" style="19" customWidth="1"/>
    <col min="3" max="7" width="9.00390625" style="19" customWidth="1"/>
    <col min="8" max="8" width="9.875" style="19" customWidth="1"/>
    <col min="9" max="9" width="7.25390625" style="19" customWidth="1"/>
    <col min="10" max="16384" width="9.00390625" style="19" customWidth="1"/>
  </cols>
  <sheetData>
    <row r="1" spans="1:13" ht="23.25" thickBot="1">
      <c r="A1" s="120" t="s">
        <v>567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4.75" customHeight="1" thickBot="1">
      <c r="A2" s="91" t="s">
        <v>0</v>
      </c>
      <c r="B2" s="91" t="s">
        <v>1</v>
      </c>
      <c r="C2" s="91" t="s">
        <v>2</v>
      </c>
      <c r="D2" s="91" t="s">
        <v>3</v>
      </c>
      <c r="E2" s="91" t="s">
        <v>4</v>
      </c>
      <c r="F2" s="92" t="s">
        <v>5</v>
      </c>
      <c r="G2" s="91" t="s">
        <v>6</v>
      </c>
      <c r="H2" s="91" t="s">
        <v>7</v>
      </c>
      <c r="I2" s="91" t="s">
        <v>8</v>
      </c>
      <c r="J2" s="91" t="s">
        <v>9</v>
      </c>
      <c r="K2" s="93" t="s">
        <v>10</v>
      </c>
      <c r="L2" s="93" t="s">
        <v>11</v>
      </c>
      <c r="M2" s="94" t="s">
        <v>12</v>
      </c>
    </row>
    <row r="3" spans="1:13" ht="19.5" customHeight="1" thickBot="1">
      <c r="A3" s="95" t="s">
        <v>264</v>
      </c>
      <c r="B3" s="96">
        <v>136241702913</v>
      </c>
      <c r="C3" s="97">
        <v>61.5</v>
      </c>
      <c r="D3" s="97">
        <v>62.5</v>
      </c>
      <c r="E3" s="97">
        <v>124</v>
      </c>
      <c r="F3" s="98">
        <f aca="true" t="shared" si="0" ref="F3:F22">E3*0.25</f>
        <v>31</v>
      </c>
      <c r="G3" s="49">
        <v>87.5</v>
      </c>
      <c r="H3" s="99"/>
      <c r="I3" s="99"/>
      <c r="J3" s="99">
        <f aca="true" t="shared" si="1" ref="J3:J22">G3*0.5</f>
        <v>43.75</v>
      </c>
      <c r="K3" s="99">
        <f aca="true" t="shared" si="2" ref="K3:K22">F3+J3</f>
        <v>74.75</v>
      </c>
      <c r="L3" s="2">
        <f>RANK(K3,K$3:K22)</f>
        <v>1</v>
      </c>
      <c r="M3" s="47" t="s">
        <v>568</v>
      </c>
    </row>
    <row r="4" spans="1:13" ht="19.5" customHeight="1" thickBot="1">
      <c r="A4" s="95" t="s">
        <v>569</v>
      </c>
      <c r="B4" s="96">
        <v>136241703024</v>
      </c>
      <c r="C4" s="97">
        <v>60.5</v>
      </c>
      <c r="D4" s="97">
        <v>55</v>
      </c>
      <c r="E4" s="97">
        <v>115.5</v>
      </c>
      <c r="F4" s="98">
        <f t="shared" si="0"/>
        <v>28.875</v>
      </c>
      <c r="G4" s="49">
        <v>85.1</v>
      </c>
      <c r="H4" s="100"/>
      <c r="I4" s="99"/>
      <c r="J4" s="99">
        <f t="shared" si="1"/>
        <v>42.55</v>
      </c>
      <c r="K4" s="99">
        <f t="shared" si="2"/>
        <v>71.425</v>
      </c>
      <c r="L4" s="2">
        <f>RANK(K4,K$3:K22)</f>
        <v>2</v>
      </c>
      <c r="M4" s="47" t="s">
        <v>568</v>
      </c>
    </row>
    <row r="5" spans="1:13" ht="19.5" customHeight="1" thickBot="1">
      <c r="A5" s="95" t="s">
        <v>570</v>
      </c>
      <c r="B5" s="96">
        <v>136241703217</v>
      </c>
      <c r="C5" s="97">
        <v>68</v>
      </c>
      <c r="D5" s="97">
        <v>37.5</v>
      </c>
      <c r="E5" s="97">
        <v>105.5</v>
      </c>
      <c r="F5" s="98">
        <f t="shared" si="0"/>
        <v>26.375</v>
      </c>
      <c r="G5" s="49">
        <v>89.2</v>
      </c>
      <c r="H5" s="99"/>
      <c r="I5" s="99"/>
      <c r="J5" s="99">
        <f t="shared" si="1"/>
        <v>44.6</v>
      </c>
      <c r="K5" s="99">
        <f t="shared" si="2"/>
        <v>70.975</v>
      </c>
      <c r="L5" s="2">
        <f>RANK(K5,K$3:K24)</f>
        <v>3</v>
      </c>
      <c r="M5" s="47" t="s">
        <v>568</v>
      </c>
    </row>
    <row r="6" spans="1:13" ht="19.5" customHeight="1" thickBot="1">
      <c r="A6" s="95" t="s">
        <v>571</v>
      </c>
      <c r="B6" s="96">
        <v>136241703305</v>
      </c>
      <c r="C6" s="97">
        <v>55</v>
      </c>
      <c r="D6" s="97">
        <v>48.5</v>
      </c>
      <c r="E6" s="97">
        <v>103.5</v>
      </c>
      <c r="F6" s="98">
        <f t="shared" si="0"/>
        <v>25.875</v>
      </c>
      <c r="G6" s="49">
        <v>89.2</v>
      </c>
      <c r="H6" s="100"/>
      <c r="I6" s="99"/>
      <c r="J6" s="99">
        <f t="shared" si="1"/>
        <v>44.6</v>
      </c>
      <c r="K6" s="99">
        <f t="shared" si="2"/>
        <v>70.475</v>
      </c>
      <c r="L6" s="2">
        <f>RANK(K6,K$3:K25)</f>
        <v>4</v>
      </c>
      <c r="M6" s="47" t="s">
        <v>568</v>
      </c>
    </row>
    <row r="7" spans="1:13" ht="19.5" customHeight="1" thickBot="1">
      <c r="A7" s="95" t="s">
        <v>572</v>
      </c>
      <c r="B7" s="96">
        <v>136241702908</v>
      </c>
      <c r="C7" s="97">
        <v>55</v>
      </c>
      <c r="D7" s="97">
        <v>50</v>
      </c>
      <c r="E7" s="97">
        <v>105</v>
      </c>
      <c r="F7" s="98">
        <f t="shared" si="0"/>
        <v>26.25</v>
      </c>
      <c r="G7" s="49">
        <v>87.2</v>
      </c>
      <c r="H7" s="99"/>
      <c r="I7" s="99"/>
      <c r="J7" s="99">
        <f t="shared" si="1"/>
        <v>43.6</v>
      </c>
      <c r="K7" s="99">
        <f t="shared" si="2"/>
        <v>69.85</v>
      </c>
      <c r="L7" s="2">
        <f>RANK(K7,K$3:K26)</f>
        <v>5</v>
      </c>
      <c r="M7" s="47" t="s">
        <v>568</v>
      </c>
    </row>
    <row r="8" spans="1:13" ht="19.5" customHeight="1" thickBot="1">
      <c r="A8" s="95" t="s">
        <v>573</v>
      </c>
      <c r="B8" s="96">
        <v>136030301915</v>
      </c>
      <c r="C8" s="97">
        <v>68</v>
      </c>
      <c r="D8" s="97">
        <v>34.5</v>
      </c>
      <c r="E8" s="97">
        <v>102.5</v>
      </c>
      <c r="F8" s="98">
        <f t="shared" si="0"/>
        <v>25.625</v>
      </c>
      <c r="G8" s="49">
        <v>87.4</v>
      </c>
      <c r="H8" s="100"/>
      <c r="I8" s="99"/>
      <c r="J8" s="99">
        <f t="shared" si="1"/>
        <v>43.7</v>
      </c>
      <c r="K8" s="99">
        <f t="shared" si="2"/>
        <v>69.325</v>
      </c>
      <c r="L8" s="2">
        <f>RANK(K8,K$3:K27)</f>
        <v>6</v>
      </c>
      <c r="M8" s="47" t="s">
        <v>568</v>
      </c>
    </row>
    <row r="9" spans="1:13" ht="19.5" customHeight="1" thickBot="1">
      <c r="A9" s="95" t="s">
        <v>574</v>
      </c>
      <c r="B9" s="96">
        <v>136241703226</v>
      </c>
      <c r="C9" s="97">
        <v>52</v>
      </c>
      <c r="D9" s="97">
        <v>52</v>
      </c>
      <c r="E9" s="97">
        <v>104</v>
      </c>
      <c r="F9" s="98">
        <f t="shared" si="0"/>
        <v>26</v>
      </c>
      <c r="G9" s="49">
        <v>84.8</v>
      </c>
      <c r="H9" s="100"/>
      <c r="I9" s="99"/>
      <c r="J9" s="99">
        <f t="shared" si="1"/>
        <v>42.4</v>
      </c>
      <c r="K9" s="99">
        <f t="shared" si="2"/>
        <v>68.4</v>
      </c>
      <c r="L9" s="2">
        <f>RANK(K9,K$3:K28)</f>
        <v>7</v>
      </c>
      <c r="M9" s="47" t="s">
        <v>568</v>
      </c>
    </row>
    <row r="10" spans="1:13" ht="19.5" customHeight="1" thickBot="1">
      <c r="A10" s="95" t="s">
        <v>575</v>
      </c>
      <c r="B10" s="96">
        <v>136241703303</v>
      </c>
      <c r="C10" s="97">
        <v>52.5</v>
      </c>
      <c r="D10" s="97">
        <v>45.5</v>
      </c>
      <c r="E10" s="97">
        <v>98</v>
      </c>
      <c r="F10" s="98">
        <f t="shared" si="0"/>
        <v>24.5</v>
      </c>
      <c r="G10" s="49">
        <v>87.4</v>
      </c>
      <c r="H10" s="99"/>
      <c r="I10" s="99"/>
      <c r="J10" s="99">
        <f t="shared" si="1"/>
        <v>43.7</v>
      </c>
      <c r="K10" s="99">
        <f t="shared" si="2"/>
        <v>68.2</v>
      </c>
      <c r="L10" s="2">
        <f>RANK(K10,K$3:K29)</f>
        <v>8</v>
      </c>
      <c r="M10" s="47" t="s">
        <v>568</v>
      </c>
    </row>
    <row r="11" spans="1:13" ht="19.5" customHeight="1" thickBot="1">
      <c r="A11" s="95" t="s">
        <v>576</v>
      </c>
      <c r="B11" s="96">
        <v>136241703115</v>
      </c>
      <c r="C11" s="97">
        <v>43.5</v>
      </c>
      <c r="D11" s="97">
        <v>47.5</v>
      </c>
      <c r="E11" s="97">
        <v>91</v>
      </c>
      <c r="F11" s="98">
        <f t="shared" si="0"/>
        <v>22.75</v>
      </c>
      <c r="G11" s="101">
        <v>87.8</v>
      </c>
      <c r="H11" s="102"/>
      <c r="I11" s="102"/>
      <c r="J11" s="99">
        <f t="shared" si="1"/>
        <v>43.9</v>
      </c>
      <c r="K11" s="99">
        <f t="shared" si="2"/>
        <v>66.65</v>
      </c>
      <c r="L11" s="2">
        <f>RANK(K11,K$3:K30)</f>
        <v>9</v>
      </c>
      <c r="M11" s="47" t="s">
        <v>568</v>
      </c>
    </row>
    <row r="12" spans="1:13" ht="19.5" customHeight="1" thickBot="1">
      <c r="A12" s="95" t="s">
        <v>577</v>
      </c>
      <c r="B12" s="96">
        <v>136050503109</v>
      </c>
      <c r="C12" s="97">
        <v>48</v>
      </c>
      <c r="D12" s="97">
        <v>49.5</v>
      </c>
      <c r="E12" s="97">
        <v>97.5</v>
      </c>
      <c r="F12" s="98">
        <f t="shared" si="0"/>
        <v>24.375</v>
      </c>
      <c r="G12" s="49">
        <v>83</v>
      </c>
      <c r="H12" s="100"/>
      <c r="I12" s="99"/>
      <c r="J12" s="99">
        <f t="shared" si="1"/>
        <v>41.5</v>
      </c>
      <c r="K12" s="99">
        <f t="shared" si="2"/>
        <v>65.875</v>
      </c>
      <c r="L12" s="2">
        <f>RANK(K12,K$3:K31)</f>
        <v>10</v>
      </c>
      <c r="M12" s="47" t="s">
        <v>568</v>
      </c>
    </row>
    <row r="13" spans="1:13" ht="19.5" customHeight="1" thickBot="1">
      <c r="A13" s="95" t="s">
        <v>578</v>
      </c>
      <c r="B13" s="96">
        <v>136012202910</v>
      </c>
      <c r="C13" s="97">
        <v>51.5</v>
      </c>
      <c r="D13" s="97">
        <v>42</v>
      </c>
      <c r="E13" s="97">
        <v>93.5</v>
      </c>
      <c r="F13" s="98">
        <f t="shared" si="0"/>
        <v>23.375</v>
      </c>
      <c r="G13" s="49">
        <v>84.8</v>
      </c>
      <c r="H13" s="100"/>
      <c r="I13" s="99"/>
      <c r="J13" s="99">
        <f t="shared" si="1"/>
        <v>42.4</v>
      </c>
      <c r="K13" s="99">
        <f t="shared" si="2"/>
        <v>65.775</v>
      </c>
      <c r="L13" s="2">
        <f>RANK(K13,K$3:K32)</f>
        <v>11</v>
      </c>
      <c r="M13" s="47" t="s">
        <v>568</v>
      </c>
    </row>
    <row r="14" spans="1:13" ht="19.5" customHeight="1" thickBot="1">
      <c r="A14" s="95" t="s">
        <v>579</v>
      </c>
      <c r="B14" s="96">
        <v>136241703122</v>
      </c>
      <c r="C14" s="97">
        <v>44</v>
      </c>
      <c r="D14" s="97">
        <v>47</v>
      </c>
      <c r="E14" s="97">
        <v>91</v>
      </c>
      <c r="F14" s="98">
        <f t="shared" si="0"/>
        <v>22.75</v>
      </c>
      <c r="G14" s="101">
        <v>85.4</v>
      </c>
      <c r="H14" s="102"/>
      <c r="I14" s="102"/>
      <c r="J14" s="99">
        <f t="shared" si="1"/>
        <v>42.7</v>
      </c>
      <c r="K14" s="99">
        <f t="shared" si="2"/>
        <v>65.45</v>
      </c>
      <c r="L14" s="2">
        <f>RANK(K14,K$3:K33)</f>
        <v>12</v>
      </c>
      <c r="M14" s="47" t="s">
        <v>568</v>
      </c>
    </row>
    <row r="15" spans="1:13" ht="19.5" customHeight="1" thickBot="1">
      <c r="A15" s="95" t="s">
        <v>580</v>
      </c>
      <c r="B15" s="96">
        <v>136241702903</v>
      </c>
      <c r="C15" s="97">
        <v>40</v>
      </c>
      <c r="D15" s="97">
        <v>51</v>
      </c>
      <c r="E15" s="97">
        <v>91</v>
      </c>
      <c r="F15" s="98">
        <f t="shared" si="0"/>
        <v>22.75</v>
      </c>
      <c r="G15" s="49">
        <v>85.1</v>
      </c>
      <c r="H15" s="99"/>
      <c r="I15" s="99"/>
      <c r="J15" s="99">
        <f t="shared" si="1"/>
        <v>42.55</v>
      </c>
      <c r="K15" s="99">
        <f t="shared" si="2"/>
        <v>65.3</v>
      </c>
      <c r="L15" s="2">
        <f>RANK(K15,K$3:K34)</f>
        <v>13</v>
      </c>
      <c r="M15" s="47" t="s">
        <v>568</v>
      </c>
    </row>
    <row r="16" spans="1:13" ht="19.5" customHeight="1" thickBot="1">
      <c r="A16" s="95" t="s">
        <v>581</v>
      </c>
      <c r="B16" s="96">
        <v>136241703322</v>
      </c>
      <c r="C16" s="97">
        <v>38</v>
      </c>
      <c r="D16" s="97">
        <v>50</v>
      </c>
      <c r="E16" s="97">
        <v>88</v>
      </c>
      <c r="F16" s="98">
        <f t="shared" si="0"/>
        <v>22</v>
      </c>
      <c r="G16" s="101">
        <v>86.4</v>
      </c>
      <c r="H16" s="102"/>
      <c r="I16" s="102"/>
      <c r="J16" s="99">
        <f t="shared" si="1"/>
        <v>43.2</v>
      </c>
      <c r="K16" s="99">
        <f t="shared" si="2"/>
        <v>65.2</v>
      </c>
      <c r="L16" s="2">
        <f>RANK(K16,K$3:K35)</f>
        <v>14</v>
      </c>
      <c r="M16" s="47" t="s">
        <v>568</v>
      </c>
    </row>
    <row r="17" spans="1:13" ht="19.5" customHeight="1" thickBot="1">
      <c r="A17" s="95" t="s">
        <v>582</v>
      </c>
      <c r="B17" s="96">
        <v>136241703315</v>
      </c>
      <c r="C17" s="97">
        <v>47.5</v>
      </c>
      <c r="D17" s="97">
        <v>41</v>
      </c>
      <c r="E17" s="97">
        <v>88.5</v>
      </c>
      <c r="F17" s="98">
        <f t="shared" si="0"/>
        <v>22.125</v>
      </c>
      <c r="G17" s="101">
        <v>86.1</v>
      </c>
      <c r="H17" s="102"/>
      <c r="I17" s="102"/>
      <c r="J17" s="99">
        <f t="shared" si="1"/>
        <v>43.05</v>
      </c>
      <c r="K17" s="99">
        <f t="shared" si="2"/>
        <v>65.175</v>
      </c>
      <c r="L17" s="2">
        <f>RANK(K17,K$3:K36)</f>
        <v>15</v>
      </c>
      <c r="M17" s="47" t="s">
        <v>568</v>
      </c>
    </row>
    <row r="18" spans="1:13" ht="19.5" customHeight="1" thickBot="1">
      <c r="A18" s="95" t="s">
        <v>583</v>
      </c>
      <c r="B18" s="96">
        <v>136241703128</v>
      </c>
      <c r="C18" s="97">
        <v>48.5</v>
      </c>
      <c r="D18" s="97">
        <v>39</v>
      </c>
      <c r="E18" s="97">
        <v>87.5</v>
      </c>
      <c r="F18" s="98">
        <f t="shared" si="0"/>
        <v>21.875</v>
      </c>
      <c r="G18" s="101">
        <v>85.9</v>
      </c>
      <c r="H18" s="102"/>
      <c r="I18" s="102"/>
      <c r="J18" s="99">
        <f t="shared" si="1"/>
        <v>42.95</v>
      </c>
      <c r="K18" s="99">
        <f t="shared" si="2"/>
        <v>64.825</v>
      </c>
      <c r="L18" s="2">
        <f>RANK(K18,K$3:K37)</f>
        <v>16</v>
      </c>
      <c r="M18" s="47" t="s">
        <v>568</v>
      </c>
    </row>
    <row r="19" spans="1:13" ht="19.5" customHeight="1" thickBot="1">
      <c r="A19" s="95" t="s">
        <v>584</v>
      </c>
      <c r="B19" s="96">
        <v>136241703327</v>
      </c>
      <c r="C19" s="97">
        <v>37.5</v>
      </c>
      <c r="D19" s="97">
        <v>55</v>
      </c>
      <c r="E19" s="97">
        <v>92.5</v>
      </c>
      <c r="F19" s="98">
        <f t="shared" si="0"/>
        <v>23.125</v>
      </c>
      <c r="G19" s="49">
        <v>82.5</v>
      </c>
      <c r="H19" s="100"/>
      <c r="I19" s="99"/>
      <c r="J19" s="99">
        <f t="shared" si="1"/>
        <v>41.25</v>
      </c>
      <c r="K19" s="99">
        <f t="shared" si="2"/>
        <v>64.375</v>
      </c>
      <c r="L19" s="2">
        <f>RANK(K19,K$3:K38)</f>
        <v>17</v>
      </c>
      <c r="M19" s="47" t="s">
        <v>568</v>
      </c>
    </row>
    <row r="20" spans="1:13" ht="19.5" customHeight="1" thickBot="1">
      <c r="A20" s="95" t="s">
        <v>585</v>
      </c>
      <c r="B20" s="96">
        <v>136241702924</v>
      </c>
      <c r="C20" s="97">
        <v>41.5</v>
      </c>
      <c r="D20" s="97">
        <v>44</v>
      </c>
      <c r="E20" s="97">
        <v>85.5</v>
      </c>
      <c r="F20" s="98">
        <f t="shared" si="0"/>
        <v>21.375</v>
      </c>
      <c r="G20" s="101">
        <v>85.3</v>
      </c>
      <c r="H20" s="102"/>
      <c r="I20" s="102"/>
      <c r="J20" s="99">
        <f t="shared" si="1"/>
        <v>42.65</v>
      </c>
      <c r="K20" s="99">
        <f t="shared" si="2"/>
        <v>64.025</v>
      </c>
      <c r="L20" s="2">
        <f>RANK(K20,K$3:K39)</f>
        <v>18</v>
      </c>
      <c r="M20" s="47" t="s">
        <v>568</v>
      </c>
    </row>
    <row r="21" spans="1:13" ht="19.5" customHeight="1" thickBot="1">
      <c r="A21" s="95" t="s">
        <v>586</v>
      </c>
      <c r="B21" s="96">
        <v>136241703220</v>
      </c>
      <c r="C21" s="97">
        <v>40</v>
      </c>
      <c r="D21" s="97">
        <v>37</v>
      </c>
      <c r="E21" s="97">
        <v>77</v>
      </c>
      <c r="F21" s="98">
        <f t="shared" si="0"/>
        <v>19.25</v>
      </c>
      <c r="G21" s="101">
        <v>82.8</v>
      </c>
      <c r="H21" s="102"/>
      <c r="I21" s="102"/>
      <c r="J21" s="99">
        <f t="shared" si="1"/>
        <v>41.4</v>
      </c>
      <c r="K21" s="99">
        <f t="shared" si="2"/>
        <v>60.65</v>
      </c>
      <c r="L21" s="2">
        <f>RANK(K21,K$3:K40)</f>
        <v>19</v>
      </c>
      <c r="M21" s="47" t="s">
        <v>568</v>
      </c>
    </row>
    <row r="22" spans="1:13" ht="19.5" customHeight="1" thickBot="1">
      <c r="A22" s="95" t="s">
        <v>587</v>
      </c>
      <c r="B22" s="96">
        <v>136241703307</v>
      </c>
      <c r="C22" s="97">
        <v>35.5</v>
      </c>
      <c r="D22" s="97">
        <v>36</v>
      </c>
      <c r="E22" s="97">
        <v>71.5</v>
      </c>
      <c r="F22" s="98">
        <f t="shared" si="0"/>
        <v>17.875</v>
      </c>
      <c r="G22" s="101">
        <v>81.7</v>
      </c>
      <c r="H22" s="102"/>
      <c r="I22" s="102"/>
      <c r="J22" s="99">
        <f t="shared" si="1"/>
        <v>40.85</v>
      </c>
      <c r="K22" s="99">
        <f t="shared" si="2"/>
        <v>58.725</v>
      </c>
      <c r="L22" s="2">
        <f>RANK(K22,K$3:K41)</f>
        <v>20</v>
      </c>
      <c r="M22" s="47" t="s">
        <v>568</v>
      </c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9.00390625" style="19" customWidth="1"/>
    <col min="2" max="2" width="11.75390625" style="19" customWidth="1"/>
    <col min="3" max="16384" width="9.00390625" style="19" customWidth="1"/>
  </cols>
  <sheetData>
    <row r="1" spans="1:13" ht="23.25" thickBot="1">
      <c r="A1" s="120" t="s">
        <v>588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3.25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103" t="s">
        <v>6</v>
      </c>
      <c r="H2" s="20" t="s">
        <v>7</v>
      </c>
      <c r="I2" s="20" t="s">
        <v>8</v>
      </c>
      <c r="J2" s="104" t="s">
        <v>9</v>
      </c>
      <c r="K2" s="104" t="s">
        <v>10</v>
      </c>
      <c r="L2" s="22" t="s">
        <v>11</v>
      </c>
      <c r="M2" s="23" t="s">
        <v>12</v>
      </c>
    </row>
    <row r="3" spans="1:13" ht="30" customHeight="1" thickBot="1">
      <c r="A3" s="95" t="s">
        <v>589</v>
      </c>
      <c r="B3" s="105">
        <v>136012702909</v>
      </c>
      <c r="C3" s="97">
        <v>48</v>
      </c>
      <c r="D3" s="97">
        <v>74</v>
      </c>
      <c r="E3" s="97">
        <v>122</v>
      </c>
      <c r="F3" s="106">
        <f aca="true" t="shared" si="0" ref="F3:F8">E3*0.25</f>
        <v>30.5</v>
      </c>
      <c r="G3" s="107">
        <v>86.41</v>
      </c>
      <c r="H3" s="108"/>
      <c r="I3" s="108"/>
      <c r="J3" s="109">
        <f aca="true" t="shared" si="1" ref="J3:J8">G3*0.5</f>
        <v>43.205</v>
      </c>
      <c r="K3" s="109">
        <f aca="true" t="shared" si="2" ref="K3:K8">F3+J3</f>
        <v>73.705</v>
      </c>
      <c r="L3" s="110">
        <v>1</v>
      </c>
      <c r="M3" s="111" t="s">
        <v>590</v>
      </c>
    </row>
    <row r="4" spans="1:13" ht="30" customHeight="1" thickBot="1">
      <c r="A4" s="95" t="s">
        <v>591</v>
      </c>
      <c r="B4" s="105"/>
      <c r="C4" s="97">
        <v>53</v>
      </c>
      <c r="D4" s="97">
        <v>64.5</v>
      </c>
      <c r="E4" s="97">
        <v>117.5</v>
      </c>
      <c r="F4" s="106">
        <f t="shared" si="0"/>
        <v>29.375</v>
      </c>
      <c r="G4" s="107">
        <v>88.45</v>
      </c>
      <c r="H4" s="108"/>
      <c r="I4" s="108"/>
      <c r="J4" s="109">
        <f t="shared" si="1"/>
        <v>44.225</v>
      </c>
      <c r="K4" s="109">
        <f t="shared" si="2"/>
        <v>73.6</v>
      </c>
      <c r="L4" s="110">
        <v>2</v>
      </c>
      <c r="M4" s="111" t="s">
        <v>590</v>
      </c>
    </row>
    <row r="5" spans="1:13" ht="30" customHeight="1" thickBot="1">
      <c r="A5" s="95" t="s">
        <v>592</v>
      </c>
      <c r="B5" s="105">
        <v>136012703225</v>
      </c>
      <c r="C5" s="97">
        <v>36</v>
      </c>
      <c r="D5" s="97">
        <v>63.5</v>
      </c>
      <c r="E5" s="97">
        <v>99.5</v>
      </c>
      <c r="F5" s="106">
        <f t="shared" si="0"/>
        <v>24.875</v>
      </c>
      <c r="G5" s="107">
        <v>88.36</v>
      </c>
      <c r="H5" s="108"/>
      <c r="I5" s="108"/>
      <c r="J5" s="109">
        <f t="shared" si="1"/>
        <v>44.18</v>
      </c>
      <c r="K5" s="109">
        <f t="shared" si="2"/>
        <v>69.055</v>
      </c>
      <c r="L5" s="110">
        <v>3</v>
      </c>
      <c r="M5" s="111" t="s">
        <v>590</v>
      </c>
    </row>
    <row r="6" spans="1:13" ht="30" customHeight="1" thickBot="1">
      <c r="A6" s="95" t="s">
        <v>593</v>
      </c>
      <c r="B6" s="105">
        <v>136012702830</v>
      </c>
      <c r="C6" s="97">
        <v>44</v>
      </c>
      <c r="D6" s="97">
        <v>60.5</v>
      </c>
      <c r="E6" s="97">
        <v>104.5</v>
      </c>
      <c r="F6" s="106">
        <f t="shared" si="0"/>
        <v>26.125</v>
      </c>
      <c r="G6" s="107">
        <v>84.25</v>
      </c>
      <c r="H6" s="108"/>
      <c r="I6" s="108"/>
      <c r="J6" s="109">
        <f t="shared" si="1"/>
        <v>42.125</v>
      </c>
      <c r="K6" s="109">
        <f t="shared" si="2"/>
        <v>68.25</v>
      </c>
      <c r="L6" s="110">
        <v>4</v>
      </c>
      <c r="M6" s="111" t="s">
        <v>590</v>
      </c>
    </row>
    <row r="7" spans="1:13" ht="30" customHeight="1" thickBot="1">
      <c r="A7" s="95" t="s">
        <v>594</v>
      </c>
      <c r="B7" s="105">
        <v>136241703511</v>
      </c>
      <c r="C7" s="97">
        <v>45</v>
      </c>
      <c r="D7" s="97">
        <v>61.5</v>
      </c>
      <c r="E7" s="97">
        <v>106.5</v>
      </c>
      <c r="F7" s="106">
        <f t="shared" si="0"/>
        <v>26.625</v>
      </c>
      <c r="G7" s="107">
        <v>83.18</v>
      </c>
      <c r="H7" s="108"/>
      <c r="I7" s="108"/>
      <c r="J7" s="109">
        <f t="shared" si="1"/>
        <v>41.59</v>
      </c>
      <c r="K7" s="109">
        <f t="shared" si="2"/>
        <v>68.215</v>
      </c>
      <c r="L7" s="110">
        <v>5</v>
      </c>
      <c r="M7" s="111" t="s">
        <v>590</v>
      </c>
    </row>
    <row r="8" spans="1:13" ht="30" customHeight="1" thickBot="1">
      <c r="A8" s="95" t="s">
        <v>595</v>
      </c>
      <c r="B8" s="105">
        <v>136241703510</v>
      </c>
      <c r="C8" s="97">
        <v>36.5</v>
      </c>
      <c r="D8" s="97">
        <v>52</v>
      </c>
      <c r="E8" s="97">
        <v>88.5</v>
      </c>
      <c r="F8" s="106">
        <f t="shared" si="0"/>
        <v>22.125</v>
      </c>
      <c r="G8" s="107">
        <v>85</v>
      </c>
      <c r="H8" s="108"/>
      <c r="I8" s="108"/>
      <c r="J8" s="109">
        <f t="shared" si="1"/>
        <v>42.5</v>
      </c>
      <c r="K8" s="109">
        <f t="shared" si="2"/>
        <v>64.625</v>
      </c>
      <c r="L8" s="110">
        <v>6</v>
      </c>
      <c r="M8" s="111" t="s">
        <v>590</v>
      </c>
    </row>
    <row r="9" ht="24.75" customHeight="1"/>
    <row r="10" ht="24.75" customHeight="1"/>
    <row r="11" ht="24.75" customHeight="1"/>
    <row r="12" ht="24.75" customHeight="1"/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7">
      <selection activeCell="L16" sqref="L16"/>
    </sheetView>
  </sheetViews>
  <sheetFormatPr defaultColWidth="9.00390625" defaultRowHeight="14.25"/>
  <cols>
    <col min="1" max="1" width="9.00390625" style="19" customWidth="1"/>
    <col min="2" max="2" width="14.75390625" style="19" customWidth="1"/>
    <col min="3" max="6" width="9.00390625" style="19" customWidth="1"/>
    <col min="7" max="7" width="9.00390625" style="82" customWidth="1"/>
    <col min="8" max="8" width="7.75390625" style="19" customWidth="1"/>
    <col min="9" max="9" width="7.25390625" style="19" customWidth="1"/>
    <col min="10" max="10" width="9.00390625" style="115" customWidth="1"/>
    <col min="11" max="11" width="10.00390625" style="115" customWidth="1"/>
    <col min="12" max="12" width="8.50390625" style="19" customWidth="1"/>
    <col min="13" max="13" width="10.125" style="19" customWidth="1"/>
    <col min="14" max="16384" width="9.00390625" style="19" customWidth="1"/>
  </cols>
  <sheetData>
    <row r="1" spans="1:13" ht="23.25" thickBot="1">
      <c r="A1" s="120" t="s">
        <v>596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4.75" customHeight="1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5</v>
      </c>
      <c r="G2" s="103" t="s">
        <v>6</v>
      </c>
      <c r="H2" s="20" t="s">
        <v>7</v>
      </c>
      <c r="I2" s="20" t="s">
        <v>8</v>
      </c>
      <c r="J2" s="104" t="s">
        <v>9</v>
      </c>
      <c r="K2" s="104" t="s">
        <v>10</v>
      </c>
      <c r="L2" s="22" t="s">
        <v>11</v>
      </c>
      <c r="M2" s="23" t="s">
        <v>12</v>
      </c>
    </row>
    <row r="3" spans="1:13" ht="24.75" customHeight="1" thickBot="1">
      <c r="A3" s="95" t="s">
        <v>597</v>
      </c>
      <c r="B3" s="105"/>
      <c r="C3" s="97">
        <v>71.5</v>
      </c>
      <c r="D3" s="97">
        <v>57.5</v>
      </c>
      <c r="E3" s="97">
        <v>129</v>
      </c>
      <c r="F3" s="106">
        <f aca="true" t="shared" si="0" ref="F3:F16">E3*0.25</f>
        <v>32.25</v>
      </c>
      <c r="G3" s="107">
        <v>87.03</v>
      </c>
      <c r="H3" s="108"/>
      <c r="I3" s="108"/>
      <c r="J3" s="109">
        <f aca="true" t="shared" si="1" ref="J3:J16">G3*0.5</f>
        <v>43.515</v>
      </c>
      <c r="K3" s="109">
        <f aca="true" t="shared" si="2" ref="K3:K16">F3+J3</f>
        <v>75.765</v>
      </c>
      <c r="L3" s="110">
        <v>1</v>
      </c>
      <c r="M3" s="111" t="s">
        <v>598</v>
      </c>
    </row>
    <row r="4" spans="1:13" ht="24.75" customHeight="1" thickBot="1">
      <c r="A4" s="95" t="s">
        <v>599</v>
      </c>
      <c r="B4" s="105">
        <v>136012900105</v>
      </c>
      <c r="C4" s="97">
        <v>67.5</v>
      </c>
      <c r="D4" s="97">
        <v>59.5</v>
      </c>
      <c r="E4" s="97">
        <v>127</v>
      </c>
      <c r="F4" s="106">
        <f t="shared" si="0"/>
        <v>31.75</v>
      </c>
      <c r="G4" s="112">
        <v>87.32</v>
      </c>
      <c r="H4" s="113"/>
      <c r="I4" s="113"/>
      <c r="J4" s="109">
        <f t="shared" si="1"/>
        <v>43.66</v>
      </c>
      <c r="K4" s="109">
        <f t="shared" si="2"/>
        <v>75.41</v>
      </c>
      <c r="L4" s="110">
        <v>2</v>
      </c>
      <c r="M4" s="111" t="s">
        <v>598</v>
      </c>
    </row>
    <row r="5" spans="1:13" ht="24.75" customHeight="1" thickBot="1">
      <c r="A5" s="95" t="s">
        <v>600</v>
      </c>
      <c r="B5" s="105"/>
      <c r="C5" s="97">
        <v>59</v>
      </c>
      <c r="D5" s="97">
        <v>53</v>
      </c>
      <c r="E5" s="97">
        <v>112</v>
      </c>
      <c r="F5" s="106">
        <f t="shared" si="0"/>
        <v>28</v>
      </c>
      <c r="G5" s="107">
        <v>86.11</v>
      </c>
      <c r="H5" s="108"/>
      <c r="I5" s="108"/>
      <c r="J5" s="109">
        <f t="shared" si="1"/>
        <v>43.055</v>
      </c>
      <c r="K5" s="109">
        <f t="shared" si="2"/>
        <v>71.055</v>
      </c>
      <c r="L5" s="110">
        <v>3</v>
      </c>
      <c r="M5" s="111" t="s">
        <v>598</v>
      </c>
    </row>
    <row r="6" spans="1:13" ht="24.75" customHeight="1" thickBot="1">
      <c r="A6" s="95" t="s">
        <v>601</v>
      </c>
      <c r="B6" s="105">
        <v>136240502801</v>
      </c>
      <c r="C6" s="97">
        <v>62</v>
      </c>
      <c r="D6" s="97">
        <v>52.5</v>
      </c>
      <c r="E6" s="97">
        <v>114.5</v>
      </c>
      <c r="F6" s="106">
        <f t="shared" si="0"/>
        <v>28.625</v>
      </c>
      <c r="G6" s="112">
        <v>84.09</v>
      </c>
      <c r="H6" s="113"/>
      <c r="I6" s="113"/>
      <c r="J6" s="109">
        <f t="shared" si="1"/>
        <v>42.045</v>
      </c>
      <c r="K6" s="109">
        <f t="shared" si="2"/>
        <v>70.67</v>
      </c>
      <c r="L6" s="110">
        <v>4</v>
      </c>
      <c r="M6" s="111" t="s">
        <v>598</v>
      </c>
    </row>
    <row r="7" spans="1:13" ht="24.75" customHeight="1" thickBot="1">
      <c r="A7" s="95" t="s">
        <v>602</v>
      </c>
      <c r="B7" s="105">
        <v>136240502804</v>
      </c>
      <c r="C7" s="97">
        <v>50</v>
      </c>
      <c r="D7" s="97">
        <v>59</v>
      </c>
      <c r="E7" s="97">
        <v>109</v>
      </c>
      <c r="F7" s="106">
        <f t="shared" si="0"/>
        <v>27.25</v>
      </c>
      <c r="G7" s="112">
        <v>86.3</v>
      </c>
      <c r="H7" s="114"/>
      <c r="I7" s="113"/>
      <c r="J7" s="109">
        <f t="shared" si="1"/>
        <v>43.15</v>
      </c>
      <c r="K7" s="109">
        <f t="shared" si="2"/>
        <v>70.4</v>
      </c>
      <c r="L7" s="110">
        <v>5</v>
      </c>
      <c r="M7" s="111" t="s">
        <v>598</v>
      </c>
    </row>
    <row r="8" spans="1:13" ht="24.75" customHeight="1" thickBot="1">
      <c r="A8" s="95" t="s">
        <v>603</v>
      </c>
      <c r="B8" s="105"/>
      <c r="C8" s="97">
        <v>52.5</v>
      </c>
      <c r="D8" s="97">
        <v>58</v>
      </c>
      <c r="E8" s="97">
        <v>110.5</v>
      </c>
      <c r="F8" s="106">
        <f t="shared" si="0"/>
        <v>27.625</v>
      </c>
      <c r="G8" s="107">
        <v>83.39</v>
      </c>
      <c r="H8" s="108"/>
      <c r="I8" s="108"/>
      <c r="J8" s="109">
        <f t="shared" si="1"/>
        <v>41.695</v>
      </c>
      <c r="K8" s="109">
        <f t="shared" si="2"/>
        <v>69.32</v>
      </c>
      <c r="L8" s="110">
        <v>6</v>
      </c>
      <c r="M8" s="111" t="s">
        <v>598</v>
      </c>
    </row>
    <row r="9" spans="1:13" ht="24.75" customHeight="1" thickBot="1">
      <c r="A9" s="95" t="s">
        <v>604</v>
      </c>
      <c r="B9" s="105">
        <v>136012900402</v>
      </c>
      <c r="C9" s="97">
        <v>55.5</v>
      </c>
      <c r="D9" s="97">
        <v>53.5</v>
      </c>
      <c r="E9" s="97">
        <v>109</v>
      </c>
      <c r="F9" s="106">
        <f t="shared" si="0"/>
        <v>27.25</v>
      </c>
      <c r="G9" s="112">
        <v>83.84</v>
      </c>
      <c r="H9" s="113"/>
      <c r="I9" s="113"/>
      <c r="J9" s="109">
        <f t="shared" si="1"/>
        <v>41.92</v>
      </c>
      <c r="K9" s="109">
        <f t="shared" si="2"/>
        <v>69.17</v>
      </c>
      <c r="L9" s="110">
        <v>7</v>
      </c>
      <c r="M9" s="111" t="s">
        <v>598</v>
      </c>
    </row>
    <row r="10" spans="1:13" ht="24.75" customHeight="1" thickBot="1">
      <c r="A10" s="95" t="s">
        <v>605</v>
      </c>
      <c r="B10" s="105"/>
      <c r="C10" s="97">
        <v>42</v>
      </c>
      <c r="D10" s="97">
        <v>68.5</v>
      </c>
      <c r="E10" s="97">
        <v>110.5</v>
      </c>
      <c r="F10" s="106">
        <f t="shared" si="0"/>
        <v>27.625</v>
      </c>
      <c r="G10" s="107">
        <v>82.8</v>
      </c>
      <c r="H10" s="108"/>
      <c r="I10" s="108"/>
      <c r="J10" s="109">
        <f t="shared" si="1"/>
        <v>41.4</v>
      </c>
      <c r="K10" s="109">
        <f t="shared" si="2"/>
        <v>69.025</v>
      </c>
      <c r="L10" s="110">
        <v>8</v>
      </c>
      <c r="M10" s="111" t="s">
        <v>598</v>
      </c>
    </row>
    <row r="11" spans="1:13" ht="24.75" customHeight="1" thickBot="1">
      <c r="A11" s="95" t="s">
        <v>606</v>
      </c>
      <c r="B11" s="105">
        <v>136012900401</v>
      </c>
      <c r="C11" s="97">
        <v>56.5</v>
      </c>
      <c r="D11" s="97">
        <v>55</v>
      </c>
      <c r="E11" s="97">
        <v>111.5</v>
      </c>
      <c r="F11" s="106">
        <f t="shared" si="0"/>
        <v>27.875</v>
      </c>
      <c r="G11" s="112">
        <v>81.87</v>
      </c>
      <c r="H11" s="114"/>
      <c r="I11" s="113"/>
      <c r="J11" s="109">
        <f t="shared" si="1"/>
        <v>40.935</v>
      </c>
      <c r="K11" s="109">
        <f t="shared" si="2"/>
        <v>68.81</v>
      </c>
      <c r="L11" s="110">
        <v>9</v>
      </c>
      <c r="M11" s="111" t="s">
        <v>598</v>
      </c>
    </row>
    <row r="12" spans="1:13" ht="24.75" customHeight="1" thickBot="1">
      <c r="A12" s="95" t="s">
        <v>607</v>
      </c>
      <c r="B12" s="105"/>
      <c r="C12" s="97">
        <v>55.5</v>
      </c>
      <c r="D12" s="97">
        <v>50.5</v>
      </c>
      <c r="E12" s="97">
        <v>106</v>
      </c>
      <c r="F12" s="106">
        <f t="shared" si="0"/>
        <v>26.5</v>
      </c>
      <c r="G12" s="107">
        <v>81.27</v>
      </c>
      <c r="H12" s="108"/>
      <c r="I12" s="108"/>
      <c r="J12" s="109">
        <f t="shared" si="1"/>
        <v>40.635</v>
      </c>
      <c r="K12" s="109">
        <f t="shared" si="2"/>
        <v>67.13499999999999</v>
      </c>
      <c r="L12" s="110">
        <v>10</v>
      </c>
      <c r="M12" s="111" t="s">
        <v>598</v>
      </c>
    </row>
    <row r="13" spans="1:13" ht="24.75" customHeight="1" thickBot="1">
      <c r="A13" s="95" t="s">
        <v>608</v>
      </c>
      <c r="B13" s="105">
        <v>136240502803</v>
      </c>
      <c r="C13" s="97">
        <v>41</v>
      </c>
      <c r="D13" s="97">
        <v>55</v>
      </c>
      <c r="E13" s="97">
        <v>96</v>
      </c>
      <c r="F13" s="106">
        <f t="shared" si="0"/>
        <v>24</v>
      </c>
      <c r="G13" s="107">
        <v>84.92</v>
      </c>
      <c r="H13" s="108"/>
      <c r="I13" s="108"/>
      <c r="J13" s="109">
        <f t="shared" si="1"/>
        <v>42.46</v>
      </c>
      <c r="K13" s="109">
        <f t="shared" si="2"/>
        <v>66.46000000000001</v>
      </c>
      <c r="L13" s="110">
        <v>11</v>
      </c>
      <c r="M13" s="111" t="s">
        <v>598</v>
      </c>
    </row>
    <row r="14" spans="1:13" ht="24.75" customHeight="1" thickBot="1">
      <c r="A14" s="95" t="s">
        <v>609</v>
      </c>
      <c r="B14" s="105">
        <v>136240502811</v>
      </c>
      <c r="C14" s="97">
        <v>40</v>
      </c>
      <c r="D14" s="97">
        <v>57</v>
      </c>
      <c r="E14" s="97">
        <v>97</v>
      </c>
      <c r="F14" s="106">
        <f t="shared" si="0"/>
        <v>24.25</v>
      </c>
      <c r="G14" s="107">
        <v>80.79</v>
      </c>
      <c r="H14" s="108"/>
      <c r="I14" s="108"/>
      <c r="J14" s="109">
        <f t="shared" si="1"/>
        <v>40.395</v>
      </c>
      <c r="K14" s="109">
        <f t="shared" si="2"/>
        <v>64.64500000000001</v>
      </c>
      <c r="L14" s="110">
        <v>12</v>
      </c>
      <c r="M14" s="111" t="s">
        <v>598</v>
      </c>
    </row>
    <row r="15" spans="1:13" ht="24.75" customHeight="1" thickBot="1">
      <c r="A15" s="95" t="s">
        <v>610</v>
      </c>
      <c r="B15" s="105">
        <v>136012900321</v>
      </c>
      <c r="C15" s="97">
        <v>38.5</v>
      </c>
      <c r="D15" s="97">
        <v>54</v>
      </c>
      <c r="E15" s="97">
        <v>92.5</v>
      </c>
      <c r="F15" s="106">
        <f t="shared" si="0"/>
        <v>23.125</v>
      </c>
      <c r="G15" s="107">
        <v>82.13</v>
      </c>
      <c r="H15" s="108"/>
      <c r="I15" s="108"/>
      <c r="J15" s="109">
        <f t="shared" si="1"/>
        <v>41.065</v>
      </c>
      <c r="K15" s="109">
        <f t="shared" si="2"/>
        <v>64.19</v>
      </c>
      <c r="L15" s="110">
        <v>13</v>
      </c>
      <c r="M15" s="111" t="s">
        <v>598</v>
      </c>
    </row>
    <row r="16" spans="1:13" ht="24.75" customHeight="1" thickBot="1">
      <c r="A16" s="95" t="s">
        <v>611</v>
      </c>
      <c r="B16" s="105"/>
      <c r="C16" s="97">
        <v>40</v>
      </c>
      <c r="D16" s="97">
        <v>44.5</v>
      </c>
      <c r="E16" s="97">
        <v>84.5</v>
      </c>
      <c r="F16" s="106">
        <f t="shared" si="0"/>
        <v>21.125</v>
      </c>
      <c r="G16" s="107">
        <v>79.93</v>
      </c>
      <c r="H16" s="108"/>
      <c r="I16" s="108"/>
      <c r="J16" s="109">
        <f t="shared" si="1"/>
        <v>39.965</v>
      </c>
      <c r="K16" s="109">
        <f t="shared" si="2"/>
        <v>61.09</v>
      </c>
      <c r="L16" s="110">
        <v>14</v>
      </c>
      <c r="M16" s="111" t="s">
        <v>598</v>
      </c>
    </row>
    <row r="17" ht="21.75" customHeight="1"/>
    <row r="18" ht="21.75" customHeight="1"/>
  </sheetData>
  <sheetProtection/>
  <mergeCells count="1">
    <mergeCell ref="A1:M1"/>
  </mergeCells>
  <printOptions/>
  <pageMargins left="0.75" right="0.75" top="0.47" bottom="0.39" header="0.34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2016-07-21T14:49:24Z</cp:lastPrinted>
  <dcterms:created xsi:type="dcterms:W3CDTF">1996-12-17T01:32:42Z</dcterms:created>
  <dcterms:modified xsi:type="dcterms:W3CDTF">2017-07-20T01:20:57Z</dcterms:modified>
  <cp:category/>
  <cp:version/>
  <cp:contentType/>
  <cp:contentStatus/>
</cp:coreProperties>
</file>