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预录取成绩表" sheetId="1" r:id="rId1"/>
    <sheet name="总成绩表" sheetId="2" r:id="rId2"/>
    <sheet name="英语组" sheetId="3" r:id="rId3"/>
    <sheet name="综合一组" sheetId="4" r:id="rId4"/>
    <sheet name="综合二组" sheetId="5" r:id="rId5"/>
    <sheet name="综合三组" sheetId="6" r:id="rId6"/>
    <sheet name="综合组四组" sheetId="7" r:id="rId7"/>
  </sheets>
  <definedNames>
    <definedName name="_xlnm.Print_Area" localSheetId="3">'综合一组'!$A$1:$N$30</definedName>
    <definedName name="_xlnm.Print_Titles" localSheetId="0">'预录取成绩表'!$1:$2</definedName>
    <definedName name="_xlnm.Print_Titles" localSheetId="1">'总成绩表'!$1:$2</definedName>
  </definedNames>
  <calcPr fullCalcOnLoad="1"/>
</workbook>
</file>

<file path=xl/sharedStrings.xml><?xml version="1.0" encoding="utf-8"?>
<sst xmlns="http://schemas.openxmlformats.org/spreadsheetml/2006/main" count="1364" uniqueCount="389">
  <si>
    <t>备注</t>
  </si>
  <si>
    <t>工作人员签名：</t>
  </si>
  <si>
    <t>评委一</t>
  </si>
  <si>
    <t>评委二</t>
  </si>
  <si>
    <t>评委三</t>
  </si>
  <si>
    <t>评委四</t>
  </si>
  <si>
    <t>评委五</t>
  </si>
  <si>
    <t>评委六</t>
  </si>
  <si>
    <t>评委七</t>
  </si>
  <si>
    <t>学科</t>
  </si>
  <si>
    <t>笔试成绩</t>
  </si>
  <si>
    <t>考生姓名</t>
  </si>
  <si>
    <t>总分</t>
  </si>
  <si>
    <t>131.5</t>
  </si>
  <si>
    <t>132.5</t>
  </si>
  <si>
    <t>124.5</t>
  </si>
  <si>
    <t>102.5</t>
  </si>
  <si>
    <t>115</t>
  </si>
  <si>
    <t>108.5</t>
  </si>
  <si>
    <t>135</t>
  </si>
  <si>
    <t>徐金明</t>
  </si>
  <si>
    <t>134.5</t>
  </si>
  <si>
    <t>125.5</t>
  </si>
  <si>
    <t>118.5</t>
  </si>
  <si>
    <t>123</t>
  </si>
  <si>
    <t>122</t>
  </si>
  <si>
    <t>101</t>
  </si>
  <si>
    <t>110.5</t>
  </si>
  <si>
    <t>145</t>
  </si>
  <si>
    <t>136.5</t>
  </si>
  <si>
    <t>138</t>
  </si>
  <si>
    <t>128</t>
  </si>
  <si>
    <t>118</t>
  </si>
  <si>
    <t>128.5</t>
  </si>
  <si>
    <t>136</t>
  </si>
  <si>
    <t>126</t>
  </si>
  <si>
    <t>徐慧</t>
  </si>
  <si>
    <t>111</t>
  </si>
  <si>
    <t>薛高</t>
  </si>
  <si>
    <t>99.5</t>
  </si>
  <si>
    <t>139.5</t>
  </si>
  <si>
    <t>135.5</t>
  </si>
  <si>
    <t>146.5</t>
  </si>
  <si>
    <t>137</t>
  </si>
  <si>
    <t>132</t>
  </si>
  <si>
    <t>134</t>
  </si>
  <si>
    <t>107.5</t>
  </si>
  <si>
    <t>127.5</t>
  </si>
  <si>
    <t>112.5</t>
  </si>
  <si>
    <t>抽签号</t>
  </si>
  <si>
    <t>抽签号</t>
  </si>
  <si>
    <t>笔试折算成绩</t>
  </si>
  <si>
    <t>面试折算成绩</t>
  </si>
  <si>
    <t>面试成绩</t>
  </si>
  <si>
    <t>序号</t>
  </si>
  <si>
    <t>150.5</t>
  </si>
  <si>
    <t>138.5</t>
  </si>
  <si>
    <t>113.5</t>
  </si>
  <si>
    <t>85.5</t>
  </si>
  <si>
    <t>魏彦</t>
  </si>
  <si>
    <t>唐乐娟</t>
  </si>
  <si>
    <t>饶利艳</t>
  </si>
  <si>
    <t>郑美娇</t>
  </si>
  <si>
    <t>王海潮</t>
  </si>
  <si>
    <t>夏彩丽</t>
  </si>
  <si>
    <t>揭婵</t>
  </si>
  <si>
    <t>李周瑜</t>
  </si>
  <si>
    <t>江声慧</t>
  </si>
  <si>
    <t>覃川</t>
  </si>
  <si>
    <t>俞珊珊</t>
  </si>
  <si>
    <t>宫静影</t>
  </si>
  <si>
    <t>152.5</t>
  </si>
  <si>
    <t>143.5</t>
  </si>
  <si>
    <t>141.5</t>
  </si>
  <si>
    <t>140.5</t>
  </si>
  <si>
    <t>137.5</t>
  </si>
  <si>
    <t>133</t>
  </si>
  <si>
    <t>131</t>
  </si>
  <si>
    <t>122.5</t>
  </si>
  <si>
    <t>何智慧</t>
  </si>
  <si>
    <t>程治明</t>
  </si>
  <si>
    <t>徐洪波</t>
  </si>
  <si>
    <t>黄素美</t>
  </si>
  <si>
    <t>洪玲</t>
  </si>
  <si>
    <t>游丹</t>
  </si>
  <si>
    <t>马丽芳</t>
  </si>
  <si>
    <t>熊建锋</t>
  </si>
  <si>
    <t>简灿玲</t>
  </si>
  <si>
    <t>朱娜</t>
  </si>
  <si>
    <t>叶娜</t>
  </si>
  <si>
    <t>何志圆</t>
  </si>
  <si>
    <t>吴姝</t>
  </si>
  <si>
    <t>林邦龙</t>
  </si>
  <si>
    <t>邹柔弯</t>
  </si>
  <si>
    <t>郭饶玲</t>
  </si>
  <si>
    <t>郭修操</t>
  </si>
  <si>
    <t>郑梦晨</t>
  </si>
  <si>
    <t>王凯旋</t>
  </si>
  <si>
    <t>柳小宇</t>
  </si>
  <si>
    <t>徐梦航</t>
  </si>
  <si>
    <t>吴宵</t>
  </si>
  <si>
    <t>王美风</t>
  </si>
  <si>
    <t>胡珍梅</t>
  </si>
  <si>
    <t>洪孝德</t>
  </si>
  <si>
    <t>周爱英</t>
  </si>
  <si>
    <t>罗利明</t>
  </si>
  <si>
    <t>常婷</t>
  </si>
  <si>
    <t>张栋</t>
  </si>
  <si>
    <t>徐苗</t>
  </si>
  <si>
    <t>113</t>
  </si>
  <si>
    <t>109</t>
  </si>
  <si>
    <t>98.5</t>
  </si>
  <si>
    <t>97</t>
  </si>
  <si>
    <t>96</t>
  </si>
  <si>
    <t>95</t>
  </si>
  <si>
    <t>145.5</t>
  </si>
  <si>
    <t>129.5</t>
  </si>
  <si>
    <t>127</t>
  </si>
  <si>
    <t>张瑜</t>
  </si>
  <si>
    <t>杨秀</t>
  </si>
  <si>
    <t>邵美琴</t>
  </si>
  <si>
    <t>王子莲</t>
  </si>
  <si>
    <t>徐德坚</t>
  </si>
  <si>
    <t>董祺</t>
  </si>
  <si>
    <t>周珊珊</t>
  </si>
  <si>
    <t>余雪侦</t>
  </si>
  <si>
    <t>程雪娥</t>
  </si>
  <si>
    <t>吴丹</t>
  </si>
  <si>
    <t>翁凯丽</t>
  </si>
  <si>
    <t>谭海燕</t>
  </si>
  <si>
    <t>郑梦微</t>
  </si>
  <si>
    <t>黄玲</t>
  </si>
  <si>
    <t>陈霞</t>
  </si>
  <si>
    <t>王玉琳</t>
  </si>
  <si>
    <t>熊丽蓝</t>
  </si>
  <si>
    <t>刘文静</t>
  </si>
  <si>
    <t>汪选平</t>
  </si>
  <si>
    <t>胡高飞</t>
  </si>
  <si>
    <t>胡俊华</t>
  </si>
  <si>
    <t>158.5</t>
  </si>
  <si>
    <t>153</t>
  </si>
  <si>
    <t>148.5</t>
  </si>
  <si>
    <t>144.5</t>
  </si>
  <si>
    <t>58.5</t>
  </si>
  <si>
    <t>143</t>
  </si>
  <si>
    <t>121.5</t>
  </si>
  <si>
    <t>116</t>
  </si>
  <si>
    <t>114.5</t>
  </si>
  <si>
    <t>114</t>
  </si>
  <si>
    <t>112</t>
  </si>
  <si>
    <t>105</t>
  </si>
  <si>
    <t>101.5</t>
  </si>
  <si>
    <t>93</t>
  </si>
  <si>
    <t>87</t>
  </si>
  <si>
    <t>周婷</t>
  </si>
  <si>
    <t>徐雅萍</t>
  </si>
  <si>
    <t>李娟</t>
  </si>
  <si>
    <t>高君</t>
  </si>
  <si>
    <t>周慧</t>
  </si>
  <si>
    <t>何玲</t>
  </si>
  <si>
    <t>黄传辉</t>
  </si>
  <si>
    <t>徐文超</t>
  </si>
  <si>
    <t>张玉婷</t>
  </si>
  <si>
    <t>余赛文</t>
  </si>
  <si>
    <t>应云菊</t>
  </si>
  <si>
    <t>温金亮</t>
  </si>
  <si>
    <t>蒋仙飞</t>
  </si>
  <si>
    <t>夏梦瑶</t>
  </si>
  <si>
    <t>徐红梅</t>
  </si>
  <si>
    <t>周丽红</t>
  </si>
  <si>
    <t>刘艺</t>
  </si>
  <si>
    <t>韩丽珠</t>
  </si>
  <si>
    <t>杨艳敏</t>
  </si>
  <si>
    <t>杨璐婷</t>
  </si>
  <si>
    <t>刘美玲</t>
  </si>
  <si>
    <t>高建飞</t>
  </si>
  <si>
    <t>胡曹春</t>
  </si>
  <si>
    <t>张泽奇</t>
  </si>
  <si>
    <t>何璐</t>
  </si>
  <si>
    <t>杨威</t>
  </si>
  <si>
    <t>黄雅雯</t>
  </si>
  <si>
    <t>142.5</t>
  </si>
  <si>
    <t>130.5</t>
  </si>
  <si>
    <t>129</t>
  </si>
  <si>
    <t>赵小平</t>
  </si>
  <si>
    <t>姚翠</t>
  </si>
  <si>
    <t>杨慧莹</t>
  </si>
  <si>
    <t>陈娟</t>
  </si>
  <si>
    <t>李师师</t>
  </si>
  <si>
    <t>曾贞</t>
  </si>
  <si>
    <t>苏立</t>
  </si>
  <si>
    <t>郑劼恒</t>
  </si>
  <si>
    <t>黄燕</t>
  </si>
  <si>
    <t>叶琴</t>
  </si>
  <si>
    <t>刘涛</t>
  </si>
  <si>
    <t>黄舒意</t>
  </si>
  <si>
    <t>姚霞</t>
  </si>
  <si>
    <t>江琪</t>
  </si>
  <si>
    <t>语文</t>
  </si>
  <si>
    <t>数学</t>
  </si>
  <si>
    <t>历史</t>
  </si>
  <si>
    <t>化学</t>
  </si>
  <si>
    <t>英语</t>
  </si>
  <si>
    <t>2016年特岗招聘入闱面试总分登记表（英语组）</t>
  </si>
  <si>
    <t>2016年特岗招聘入闱面试总分登记表（综合一组）</t>
  </si>
  <si>
    <t>2016年特岗招聘入闱面试总分登记表（综合三组）</t>
  </si>
  <si>
    <t>2016年特岗招聘入闱面试总分登记表（综合四组）</t>
  </si>
  <si>
    <t>思品</t>
  </si>
  <si>
    <t>物理</t>
  </si>
  <si>
    <t>地理</t>
  </si>
  <si>
    <t>生物</t>
  </si>
  <si>
    <t>01</t>
  </si>
  <si>
    <t>02</t>
  </si>
  <si>
    <t>03</t>
  </si>
  <si>
    <t>08</t>
  </si>
  <si>
    <t>04</t>
  </si>
  <si>
    <t>05</t>
  </si>
  <si>
    <t>09</t>
  </si>
  <si>
    <t>12</t>
  </si>
  <si>
    <t>06</t>
  </si>
  <si>
    <t>07</t>
  </si>
  <si>
    <t>10</t>
  </si>
  <si>
    <t>11</t>
  </si>
  <si>
    <t>14</t>
  </si>
  <si>
    <t>13</t>
  </si>
  <si>
    <t>16</t>
  </si>
  <si>
    <t>21</t>
  </si>
  <si>
    <t>25</t>
  </si>
  <si>
    <t>19</t>
  </si>
  <si>
    <t>24</t>
  </si>
  <si>
    <t>23</t>
  </si>
  <si>
    <t>22</t>
  </si>
  <si>
    <t>18</t>
  </si>
  <si>
    <t>15</t>
  </si>
  <si>
    <t>17</t>
  </si>
  <si>
    <t>27</t>
  </si>
  <si>
    <t>26</t>
  </si>
  <si>
    <t>面试得分</t>
  </si>
  <si>
    <t>02</t>
  </si>
  <si>
    <t>18</t>
  </si>
  <si>
    <t>20</t>
  </si>
  <si>
    <t>14</t>
  </si>
  <si>
    <t>11</t>
  </si>
  <si>
    <t>08</t>
  </si>
  <si>
    <t>19</t>
  </si>
  <si>
    <t>04</t>
  </si>
  <si>
    <t>16</t>
  </si>
  <si>
    <t>12</t>
  </si>
  <si>
    <t>21</t>
  </si>
  <si>
    <t>17</t>
  </si>
  <si>
    <t>09</t>
  </si>
  <si>
    <t>03</t>
  </si>
  <si>
    <t>10</t>
  </si>
  <si>
    <t>13</t>
  </si>
  <si>
    <t>05</t>
  </si>
  <si>
    <t>15</t>
  </si>
  <si>
    <t>06</t>
  </si>
  <si>
    <t>07</t>
  </si>
  <si>
    <t>01</t>
  </si>
  <si>
    <t>25</t>
  </si>
  <si>
    <t>24</t>
  </si>
  <si>
    <t>23</t>
  </si>
  <si>
    <t>22</t>
  </si>
  <si>
    <t>评委代表签名：</t>
  </si>
  <si>
    <t>2016年特岗招聘入闱面试总分登记表（综合二组）</t>
  </si>
  <si>
    <r>
      <t>2</t>
    </r>
    <r>
      <rPr>
        <sz val="10"/>
        <rFont val="Arial"/>
        <family val="2"/>
      </rPr>
      <t>8</t>
    </r>
  </si>
  <si>
    <t>排名</t>
  </si>
  <si>
    <t>1</t>
  </si>
  <si>
    <t>3</t>
  </si>
  <si>
    <t>4</t>
  </si>
  <si>
    <t>5</t>
  </si>
  <si>
    <t>6</t>
  </si>
  <si>
    <t>7</t>
  </si>
  <si>
    <t>2</t>
  </si>
  <si>
    <t>3</t>
  </si>
  <si>
    <t>4</t>
  </si>
  <si>
    <t>5</t>
  </si>
  <si>
    <t>6</t>
  </si>
  <si>
    <t>20</t>
  </si>
  <si>
    <r>
      <t>2</t>
    </r>
    <r>
      <rPr>
        <sz val="10"/>
        <rFont val="Arial"/>
        <family val="2"/>
      </rPr>
      <t>8</t>
    </r>
  </si>
  <si>
    <t>上饶县2016年“特岗教师”招聘总成绩汇总表</t>
  </si>
  <si>
    <t>准考证号</t>
  </si>
  <si>
    <t>136230701922</t>
  </si>
  <si>
    <t>136230701906</t>
  </si>
  <si>
    <t>136230702014</t>
  </si>
  <si>
    <t>136230701927</t>
  </si>
  <si>
    <t>136230701913</t>
  </si>
  <si>
    <t>136230702009</t>
  </si>
  <si>
    <t>136230702004</t>
  </si>
  <si>
    <t>136230701910</t>
  </si>
  <si>
    <t>136230701929</t>
  </si>
  <si>
    <t>136230701918</t>
  </si>
  <si>
    <t>136230701924</t>
  </si>
  <si>
    <t>136230702010</t>
  </si>
  <si>
    <t>136230704418</t>
  </si>
  <si>
    <t>136230704406</t>
  </si>
  <si>
    <t>136230704402</t>
  </si>
  <si>
    <t>136230704501</t>
  </si>
  <si>
    <t>136230704421</t>
  </si>
  <si>
    <t>136230704422</t>
  </si>
  <si>
    <t>136230704408</t>
  </si>
  <si>
    <t>136230704405</t>
  </si>
  <si>
    <t>136230704413</t>
  </si>
  <si>
    <t>136230704409</t>
  </si>
  <si>
    <t>136230704426</t>
  </si>
  <si>
    <t>136230704423</t>
  </si>
  <si>
    <t>136230702202</t>
  </si>
  <si>
    <t>136230702305</t>
  </si>
  <si>
    <t>136230702120</t>
  </si>
  <si>
    <t>136230702208</t>
  </si>
  <si>
    <t>136230702302</t>
  </si>
  <si>
    <t>136230702126</t>
  </si>
  <si>
    <t>136230702117</t>
  </si>
  <si>
    <t>136230702110</t>
  </si>
  <si>
    <t>136230702112</t>
  </si>
  <si>
    <t>136230702119</t>
  </si>
  <si>
    <t>136230702304</t>
  </si>
  <si>
    <t>136230702118</t>
  </si>
  <si>
    <t>136230702229</t>
  </si>
  <si>
    <t>136230703402</t>
  </si>
  <si>
    <t>136230703419</t>
  </si>
  <si>
    <t>136230703502</t>
  </si>
  <si>
    <t>136230703429</t>
  </si>
  <si>
    <t>136230703506</t>
  </si>
  <si>
    <t>136230703409</t>
  </si>
  <si>
    <t>136230703417</t>
  </si>
  <si>
    <t>136230703301</t>
  </si>
  <si>
    <t>136230703307</t>
  </si>
  <si>
    <t>136230703303</t>
  </si>
  <si>
    <t>136230703309</t>
  </si>
  <si>
    <t>136230703302</t>
  </si>
  <si>
    <t>136230703310</t>
  </si>
  <si>
    <t>136230703311</t>
  </si>
  <si>
    <t>136230703308</t>
  </si>
  <si>
    <t>136230703215</t>
  </si>
  <si>
    <t>136230703214</t>
  </si>
  <si>
    <t>136230703207</t>
  </si>
  <si>
    <t>136230703206</t>
  </si>
  <si>
    <t>136230703217</t>
  </si>
  <si>
    <t>136230703220</t>
  </si>
  <si>
    <t>136230703212</t>
  </si>
  <si>
    <t>136230703210</t>
  </si>
  <si>
    <t>136230703204</t>
  </si>
  <si>
    <t>136230703203</t>
  </si>
  <si>
    <t>136230703219</t>
  </si>
  <si>
    <t>136230703225</t>
  </si>
  <si>
    <t>136230703224</t>
  </si>
  <si>
    <t>136230703618</t>
  </si>
  <si>
    <t>136230703630</t>
  </si>
  <si>
    <t>136230703611</t>
  </si>
  <si>
    <t>136230703626</t>
  </si>
  <si>
    <t>136230703702</t>
  </si>
  <si>
    <t>136230703725</t>
  </si>
  <si>
    <t>136230703713</t>
  </si>
  <si>
    <t>136230703617</t>
  </si>
  <si>
    <t>136230703711</t>
  </si>
  <si>
    <t>136230703811</t>
  </si>
  <si>
    <t>136230703703</t>
  </si>
  <si>
    <t>136230703608</t>
  </si>
  <si>
    <t>136230703708</t>
  </si>
  <si>
    <t>136230703603</t>
  </si>
  <si>
    <t>136230703728</t>
  </si>
  <si>
    <t>136230703920</t>
  </si>
  <si>
    <t>136230703903</t>
  </si>
  <si>
    <t>136230703919</t>
  </si>
  <si>
    <t>136230703922</t>
  </si>
  <si>
    <t>136230703910</t>
  </si>
  <si>
    <t>136230703908</t>
  </si>
  <si>
    <t>136230703906</t>
  </si>
  <si>
    <t>136230703916</t>
  </si>
  <si>
    <t>136230703926</t>
  </si>
  <si>
    <t>136230703918</t>
  </si>
  <si>
    <t>136230703901</t>
  </si>
  <si>
    <t>136230703921</t>
  </si>
  <si>
    <t>136230702814</t>
  </si>
  <si>
    <t>136230702816</t>
  </si>
  <si>
    <t>136230703003</t>
  </si>
  <si>
    <t>136230702423</t>
  </si>
  <si>
    <t>136230702630</t>
  </si>
  <si>
    <t>136230702510</t>
  </si>
  <si>
    <t>136230702807</t>
  </si>
  <si>
    <t>136230702402</t>
  </si>
  <si>
    <t>136230702728</t>
  </si>
  <si>
    <t>136230702529</t>
  </si>
  <si>
    <t>136230702929</t>
  </si>
  <si>
    <t>136230702527</t>
  </si>
  <si>
    <t>136230703024</t>
  </si>
  <si>
    <t>136230702824</t>
  </si>
  <si>
    <t>上饶县2016年“特岗教师”拟聘人员名单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</si>
</sst>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.00;[Red]0.00"/>
    <numFmt numFmtId="186" formatCode="0_ "/>
  </numFmts>
  <fonts count="18">
    <font>
      <sz val="10"/>
      <name val="Arial"/>
      <family val="2"/>
    </font>
    <font>
      <sz val="9"/>
      <name val="宋体"/>
      <family val="0"/>
    </font>
    <font>
      <sz val="16"/>
      <name val="方正小标宋简体"/>
      <family val="0"/>
    </font>
    <font>
      <sz val="22"/>
      <name val="方正小标宋简体"/>
      <family val="0"/>
    </font>
    <font>
      <sz val="10"/>
      <name val="宋体"/>
      <family val="0"/>
    </font>
    <font>
      <sz val="11"/>
      <name val="Arial"/>
      <family val="2"/>
    </font>
    <font>
      <b/>
      <sz val="10"/>
      <color indexed="12"/>
      <name val="宋体"/>
      <family val="0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1"/>
      <color indexed="12"/>
      <name val="楷体_GB2312"/>
      <family val="3"/>
    </font>
    <font>
      <sz val="10"/>
      <name val="黑体"/>
      <family val="0"/>
    </font>
    <font>
      <sz val="11"/>
      <name val="仿宋_GB2312"/>
      <family val="3"/>
    </font>
    <font>
      <b/>
      <sz val="12"/>
      <name val="楷体_GB2312"/>
      <family val="3"/>
    </font>
    <font>
      <sz val="18"/>
      <name val="黑体"/>
      <family val="0"/>
    </font>
    <font>
      <b/>
      <sz val="18"/>
      <name val="黑体"/>
      <family val="0"/>
    </font>
    <font>
      <sz val="14"/>
      <name val="方正小标宋简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gray125">
        <fgColor indexed="50"/>
        <bgColor indexed="42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4" fontId="0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16" applyFont="1" applyBorder="1" applyAlignment="1">
      <alignment horizontal="center"/>
      <protection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9" fillId="2" borderId="2" xfId="0" applyFont="1" applyBorder="1" applyAlignment="1">
      <alignment horizontal="center" vertical="center" wrapText="1"/>
    </xf>
    <xf numFmtId="0" fontId="9" fillId="2" borderId="3" xfId="0" applyFont="1" applyBorder="1" applyAlignment="1">
      <alignment horizontal="center" vertical="center" wrapText="1"/>
    </xf>
    <xf numFmtId="0" fontId="9" fillId="2" borderId="4" xfId="0" applyFont="1" applyBorder="1" applyAlignment="1">
      <alignment horizontal="center" vertical="center" wrapText="1"/>
    </xf>
    <xf numFmtId="0" fontId="11" fillId="0" borderId="1" xfId="16" applyFont="1" applyBorder="1" applyAlignment="1">
      <alignment horizontal="center" vertical="center"/>
      <protection/>
    </xf>
    <xf numFmtId="0" fontId="11" fillId="0" borderId="5" xfId="16" applyFont="1" applyBorder="1" applyAlignment="1">
      <alignment horizontal="center" vertical="center"/>
      <protection/>
    </xf>
    <xf numFmtId="0" fontId="5" fillId="0" borderId="5" xfId="0" applyFont="1" applyBorder="1" applyAlignment="1">
      <alignment horizontal="center" vertical="center" wrapText="1"/>
    </xf>
    <xf numFmtId="184" fontId="0" fillId="0" borderId="5" xfId="0" applyNumberFormat="1" applyFont="1" applyBorder="1" applyAlignment="1">
      <alignment horizontal="center" vertical="center" wrapText="1"/>
    </xf>
    <xf numFmtId="0" fontId="0" fillId="0" borderId="1" xfId="16" applyFont="1" applyBorder="1" applyAlignment="1">
      <alignment horizontal="center" vertical="center"/>
      <protection/>
    </xf>
    <xf numFmtId="0" fontId="0" fillId="0" borderId="5" xfId="16" applyFont="1" applyBorder="1" applyAlignment="1">
      <alignment horizontal="center" vertical="center"/>
      <protection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84" fontId="0" fillId="0" borderId="1" xfId="16" applyNumberFormat="1" applyFont="1" applyBorder="1" applyAlignment="1">
      <alignment horizontal="center" vertical="center"/>
      <protection/>
    </xf>
    <xf numFmtId="184" fontId="0" fillId="0" borderId="5" xfId="16" applyNumberFormat="1" applyFont="1" applyBorder="1" applyAlignment="1">
      <alignment horizontal="center" vertical="center"/>
      <protection/>
    </xf>
    <xf numFmtId="49" fontId="0" fillId="3" borderId="6" xfId="0" applyNumberFormat="1" applyFont="1" applyFill="1" applyBorder="1" applyAlignment="1">
      <alignment horizontal="center" vertical="center" wrapText="1"/>
    </xf>
    <xf numFmtId="184" fontId="0" fillId="3" borderId="1" xfId="0" applyNumberFormat="1" applyFont="1" applyFill="1" applyBorder="1" applyAlignment="1">
      <alignment horizontal="center" vertical="center" wrapText="1"/>
    </xf>
    <xf numFmtId="0" fontId="0" fillId="3" borderId="1" xfId="16" applyFont="1" applyFill="1" applyBorder="1" applyAlignment="1">
      <alignment horizontal="center" vertical="center"/>
      <protection/>
    </xf>
    <xf numFmtId="0" fontId="11" fillId="3" borderId="1" xfId="16" applyFont="1" applyFill="1" applyBorder="1" applyAlignment="1">
      <alignment horizontal="center" vertical="center"/>
      <protection/>
    </xf>
    <xf numFmtId="184" fontId="0" fillId="3" borderId="1" xfId="16" applyNumberFormat="1" applyFont="1" applyFill="1" applyBorder="1" applyAlignment="1">
      <alignment horizontal="center" vertical="center"/>
      <protection/>
    </xf>
    <xf numFmtId="0" fontId="5" fillId="3" borderId="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shrinkToFit="1"/>
    </xf>
    <xf numFmtId="0" fontId="9" fillId="2" borderId="2" xfId="0" applyFont="1" applyBorder="1" applyAlignment="1">
      <alignment horizontal="center" vertical="center" shrinkToFit="1"/>
    </xf>
    <xf numFmtId="0" fontId="9" fillId="2" borderId="3" xfId="0" applyFont="1" applyBorder="1" applyAlignment="1">
      <alignment horizontal="center" vertical="center" shrinkToFit="1"/>
    </xf>
    <xf numFmtId="0" fontId="9" fillId="2" borderId="4" xfId="0" applyFont="1" applyBorder="1" applyAlignment="1">
      <alignment horizontal="center" vertical="center" shrinkToFit="1"/>
    </xf>
    <xf numFmtId="49" fontId="0" fillId="3" borderId="6" xfId="0" applyNumberFormat="1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center" shrinkToFit="1"/>
    </xf>
    <xf numFmtId="184" fontId="0" fillId="3" borderId="1" xfId="0" applyNumberFormat="1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0" fillId="3" borderId="1" xfId="16" applyFont="1" applyFill="1" applyBorder="1" applyAlignment="1">
      <alignment horizontal="center" vertical="center" shrinkToFit="1"/>
      <protection/>
    </xf>
    <xf numFmtId="0" fontId="11" fillId="3" borderId="1" xfId="16" applyFont="1" applyFill="1" applyBorder="1" applyAlignment="1">
      <alignment horizontal="center" vertical="center" shrinkToFit="1"/>
      <protection/>
    </xf>
    <xf numFmtId="49" fontId="0" fillId="0" borderId="6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184" fontId="0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1" xfId="16" applyFont="1" applyBorder="1" applyAlignment="1">
      <alignment horizontal="center" vertical="center" shrinkToFit="1"/>
      <protection/>
    </xf>
    <xf numFmtId="0" fontId="11" fillId="0" borderId="1" xfId="16" applyFont="1" applyBorder="1" applyAlignment="1">
      <alignment horizontal="center" vertical="center" shrinkToFit="1"/>
      <protection/>
    </xf>
    <xf numFmtId="49" fontId="0" fillId="0" borderId="7" xfId="0" applyNumberFormat="1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184" fontId="0" fillId="0" borderId="5" xfId="0" applyNumberFormat="1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0" fillId="0" borderId="5" xfId="16" applyFont="1" applyBorder="1" applyAlignment="1">
      <alignment horizontal="center" vertical="center" shrinkToFit="1"/>
      <protection/>
    </xf>
    <xf numFmtId="0" fontId="11" fillId="0" borderId="5" xfId="16" applyFont="1" applyBorder="1" applyAlignment="1">
      <alignment horizontal="center" vertical="center" shrinkToFit="1"/>
      <protection/>
    </xf>
    <xf numFmtId="49" fontId="0" fillId="0" borderId="6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184" fontId="0" fillId="0" borderId="1" xfId="0" applyNumberFormat="1" applyFont="1" applyBorder="1" applyAlignment="1">
      <alignment horizontal="center" vertical="center" shrinkToFit="1"/>
    </xf>
    <xf numFmtId="0" fontId="0" fillId="0" borderId="1" xfId="16" applyFont="1" applyBorder="1" applyAlignment="1">
      <alignment horizontal="center" vertical="center" shrinkToFit="1"/>
      <protection/>
    </xf>
    <xf numFmtId="49" fontId="0" fillId="0" borderId="7" xfId="0" applyNumberFormat="1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184" fontId="0" fillId="0" borderId="5" xfId="0" applyNumberFormat="1" applyFont="1" applyBorder="1" applyAlignment="1">
      <alignment horizontal="center" vertical="center" shrinkToFit="1"/>
    </xf>
    <xf numFmtId="0" fontId="0" fillId="0" borderId="5" xfId="16" applyFont="1" applyBorder="1" applyAlignment="1">
      <alignment horizontal="center" vertical="center" shrinkToFit="1"/>
      <protection/>
    </xf>
    <xf numFmtId="0" fontId="0" fillId="3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184" fontId="0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184" fontId="0" fillId="0" borderId="5" xfId="0" applyNumberFormat="1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49" fontId="0" fillId="3" borderId="6" xfId="0" applyNumberFormat="1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center" shrinkToFit="1"/>
    </xf>
    <xf numFmtId="0" fontId="0" fillId="3" borderId="1" xfId="16" applyFont="1" applyFill="1" applyBorder="1" applyAlignment="1">
      <alignment horizontal="center" vertical="center" shrinkToFit="1"/>
      <protection/>
    </xf>
    <xf numFmtId="184" fontId="0" fillId="3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16" applyFont="1" applyFill="1" applyBorder="1" applyAlignment="1">
      <alignment horizontal="center" vertical="center" shrinkToFit="1"/>
      <protection/>
    </xf>
    <xf numFmtId="0" fontId="10" fillId="0" borderId="8" xfId="0" applyFont="1" applyFill="1" applyBorder="1" applyAlignment="1">
      <alignment horizontal="center" vertical="center" shrinkToFit="1"/>
    </xf>
    <xf numFmtId="0" fontId="11" fillId="0" borderId="1" xfId="16" applyFont="1" applyFill="1" applyBorder="1" applyAlignment="1">
      <alignment horizontal="center" vertical="center"/>
      <protection/>
    </xf>
    <xf numFmtId="49" fontId="0" fillId="0" borderId="6" xfId="0" applyNumberFormat="1" applyFont="1" applyFill="1" applyBorder="1" applyAlignment="1">
      <alignment horizontal="center" vertical="center" shrinkToFit="1"/>
    </xf>
    <xf numFmtId="184" fontId="0" fillId="0" borderId="1" xfId="0" applyNumberFormat="1" applyFont="1" applyFill="1" applyBorder="1" applyAlignment="1">
      <alignment horizontal="center" vertical="center"/>
    </xf>
    <xf numFmtId="185" fontId="0" fillId="0" borderId="1" xfId="0" applyNumberFormat="1" applyFont="1" applyFill="1" applyBorder="1" applyAlignment="1">
      <alignment horizontal="center" vertical="center"/>
    </xf>
    <xf numFmtId="0" fontId="0" fillId="0" borderId="1" xfId="16" applyFont="1" applyFill="1" applyBorder="1" applyAlignment="1">
      <alignment horizontal="center" vertical="center" shrinkToFit="1"/>
      <protection/>
    </xf>
    <xf numFmtId="49" fontId="0" fillId="0" borderId="6" xfId="0" applyNumberFormat="1" applyFont="1" applyFill="1" applyBorder="1" applyAlignment="1">
      <alignment horizontal="center" vertical="center" shrinkToFit="1"/>
    </xf>
    <xf numFmtId="49" fontId="0" fillId="0" borderId="6" xfId="0" applyNumberFormat="1" applyFont="1" applyFill="1" applyBorder="1" applyAlignment="1">
      <alignment horizontal="center" vertical="center" wrapText="1"/>
    </xf>
    <xf numFmtId="0" fontId="0" fillId="0" borderId="1" xfId="16" applyFont="1" applyFill="1" applyBorder="1" applyAlignment="1">
      <alignment horizontal="center" vertical="center"/>
      <protection/>
    </xf>
    <xf numFmtId="184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7" fillId="2" borderId="2" xfId="0" applyFont="1" applyBorder="1" applyAlignment="1">
      <alignment horizontal="center" vertical="center" wrapText="1"/>
    </xf>
    <xf numFmtId="0" fontId="7" fillId="2" borderId="3" xfId="0" applyFont="1" applyBorder="1" applyAlignment="1">
      <alignment horizontal="center" vertical="center" wrapText="1"/>
    </xf>
    <xf numFmtId="0" fontId="6" fillId="2" borderId="3" xfId="0" applyFont="1" applyBorder="1" applyAlignment="1">
      <alignment horizontal="center" vertical="center" wrapText="1"/>
    </xf>
    <xf numFmtId="49" fontId="6" fillId="2" borderId="4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86" fontId="0" fillId="0" borderId="8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shrinkToFit="1"/>
    </xf>
    <xf numFmtId="49" fontId="0" fillId="0" borderId="7" xfId="0" applyNumberFormat="1" applyFont="1" applyFill="1" applyBorder="1" applyAlignment="1">
      <alignment horizontal="center" vertical="center" shrinkToFit="1"/>
    </xf>
    <xf numFmtId="0" fontId="11" fillId="0" borderId="5" xfId="16" applyFont="1" applyFill="1" applyBorder="1" applyAlignment="1">
      <alignment horizontal="center" vertical="center" shrinkToFit="1"/>
      <protection/>
    </xf>
    <xf numFmtId="184" fontId="0" fillId="0" borderId="5" xfId="0" applyNumberFormat="1" applyFont="1" applyFill="1" applyBorder="1" applyAlignment="1">
      <alignment horizontal="center" vertical="center" wrapText="1"/>
    </xf>
    <xf numFmtId="185" fontId="0" fillId="0" borderId="5" xfId="0" applyNumberFormat="1" applyFont="1" applyFill="1" applyBorder="1" applyAlignment="1">
      <alignment horizontal="center" vertical="center"/>
    </xf>
    <xf numFmtId="0" fontId="0" fillId="0" borderId="5" xfId="16" applyFont="1" applyFill="1" applyBorder="1" applyAlignment="1">
      <alignment horizontal="center" vertical="center" shrinkToFit="1"/>
      <protection/>
    </xf>
    <xf numFmtId="184" fontId="0" fillId="0" borderId="5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 shrinkToFit="1"/>
    </xf>
    <xf numFmtId="0" fontId="7" fillId="2" borderId="10" xfId="0" applyFont="1" applyBorder="1" applyAlignment="1">
      <alignment horizontal="center" vertical="center" wrapText="1"/>
    </xf>
    <xf numFmtId="0" fontId="7" fillId="2" borderId="11" xfId="0" applyFont="1" applyBorder="1" applyAlignment="1">
      <alignment horizontal="center" vertical="center" wrapText="1"/>
    </xf>
    <xf numFmtId="0" fontId="6" fillId="2" borderId="11" xfId="0" applyFont="1" applyBorder="1" applyAlignment="1">
      <alignment horizontal="center" vertical="center" wrapText="1"/>
    </xf>
    <xf numFmtId="49" fontId="6" fillId="2" borderId="12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shrinkToFit="1"/>
    </xf>
    <xf numFmtId="49" fontId="0" fillId="0" borderId="3" xfId="0" applyNumberFormat="1" applyFont="1" applyFill="1" applyBorder="1" applyAlignment="1">
      <alignment horizontal="center" vertical="center" shrinkToFit="1"/>
    </xf>
    <xf numFmtId="184" fontId="0" fillId="0" borderId="3" xfId="0" applyNumberFormat="1" applyFont="1" applyFill="1" applyBorder="1" applyAlignment="1">
      <alignment horizontal="center" vertical="center"/>
    </xf>
    <xf numFmtId="0" fontId="0" fillId="0" borderId="3" xfId="16" applyFont="1" applyFill="1" applyBorder="1" applyAlignment="1">
      <alignment horizontal="center" vertical="center" shrinkToFit="1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shrinkToFit="1"/>
    </xf>
    <xf numFmtId="49" fontId="0" fillId="0" borderId="5" xfId="0" applyNumberFormat="1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11" fillId="0" borderId="13" xfId="16" applyFont="1" applyFill="1" applyBorder="1" applyAlignment="1">
      <alignment horizontal="center" vertical="center" shrinkToFit="1"/>
      <protection/>
    </xf>
    <xf numFmtId="0" fontId="11" fillId="0" borderId="14" xfId="16" applyFont="1" applyFill="1" applyBorder="1" applyAlignment="1">
      <alignment horizontal="center" vertical="center" shrinkToFit="1"/>
      <protection/>
    </xf>
    <xf numFmtId="0" fontId="11" fillId="0" borderId="14" xfId="16" applyFont="1" applyFill="1" applyBorder="1" applyAlignment="1">
      <alignment horizontal="center" vertical="center"/>
      <protection/>
    </xf>
    <xf numFmtId="0" fontId="11" fillId="0" borderId="15" xfId="16" applyFont="1" applyFill="1" applyBorder="1" applyAlignment="1">
      <alignment horizontal="center" vertical="center" shrinkToFit="1"/>
      <protection/>
    </xf>
    <xf numFmtId="184" fontId="0" fillId="0" borderId="16" xfId="0" applyNumberFormat="1" applyFont="1" applyFill="1" applyBorder="1" applyAlignment="1">
      <alignment horizontal="center" vertical="center"/>
    </xf>
    <xf numFmtId="184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4" fontId="0" fillId="0" borderId="18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M2" sqref="M2"/>
    </sheetView>
  </sheetViews>
  <sheetFormatPr defaultColWidth="9.140625" defaultRowHeight="12.75"/>
  <cols>
    <col min="1" max="1" width="5.421875" style="2" customWidth="1"/>
    <col min="2" max="2" width="7.421875" style="2" customWidth="1"/>
    <col min="3" max="3" width="6.140625" style="2" customWidth="1"/>
    <col min="4" max="4" width="10.140625" style="2" customWidth="1"/>
    <col min="5" max="5" width="13.28125" style="2" customWidth="1"/>
    <col min="6" max="6" width="10.00390625" style="2" customWidth="1"/>
    <col min="7" max="7" width="10.421875" style="2" customWidth="1"/>
    <col min="8" max="8" width="9.140625" style="2" customWidth="1"/>
    <col min="9" max="9" width="10.140625" style="2" customWidth="1"/>
    <col min="10" max="10" width="9.140625" style="2" customWidth="1"/>
    <col min="11" max="11" width="6.8515625" style="80" customWidth="1"/>
    <col min="12" max="16384" width="9.140625" style="2" customWidth="1"/>
  </cols>
  <sheetData>
    <row r="1" spans="1:12" ht="35.25" customHeight="1" thickBot="1">
      <c r="A1" s="138" t="s">
        <v>388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7"/>
    </row>
    <row r="2" spans="1:11" ht="30.75" customHeight="1">
      <c r="A2" s="94" t="s">
        <v>54</v>
      </c>
      <c r="B2" s="95" t="s">
        <v>9</v>
      </c>
      <c r="C2" s="96" t="s">
        <v>50</v>
      </c>
      <c r="D2" s="95" t="s">
        <v>11</v>
      </c>
      <c r="E2" s="96" t="s">
        <v>281</v>
      </c>
      <c r="F2" s="96" t="s">
        <v>53</v>
      </c>
      <c r="G2" s="96" t="s">
        <v>52</v>
      </c>
      <c r="H2" s="95" t="s">
        <v>10</v>
      </c>
      <c r="I2" s="96" t="s">
        <v>51</v>
      </c>
      <c r="J2" s="95" t="s">
        <v>12</v>
      </c>
      <c r="K2" s="97" t="s">
        <v>266</v>
      </c>
    </row>
    <row r="3" spans="1:11" ht="26.25" customHeight="1">
      <c r="A3" s="98">
        <v>1</v>
      </c>
      <c r="B3" s="81" t="s">
        <v>198</v>
      </c>
      <c r="C3" s="85" t="s">
        <v>219</v>
      </c>
      <c r="D3" s="82" t="s">
        <v>59</v>
      </c>
      <c r="E3" s="82" t="s">
        <v>282</v>
      </c>
      <c r="F3" s="86">
        <v>92.2</v>
      </c>
      <c r="G3" s="87">
        <f>F3/2</f>
        <v>46.1</v>
      </c>
      <c r="H3" s="88" t="s">
        <v>55</v>
      </c>
      <c r="I3" s="87">
        <f>H3*0.25</f>
        <v>37.625</v>
      </c>
      <c r="J3" s="86">
        <f>G3+I3</f>
        <v>83.725</v>
      </c>
      <c r="K3" s="99">
        <v>1</v>
      </c>
    </row>
    <row r="4" spans="1:11" ht="26.25" customHeight="1">
      <c r="A4" s="98">
        <v>2</v>
      </c>
      <c r="B4" s="81" t="s">
        <v>198</v>
      </c>
      <c r="C4" s="85" t="s">
        <v>221</v>
      </c>
      <c r="D4" s="82" t="s">
        <v>60</v>
      </c>
      <c r="E4" s="82" t="s">
        <v>283</v>
      </c>
      <c r="F4" s="86">
        <v>95.2</v>
      </c>
      <c r="G4" s="87">
        <f aca="true" t="shared" si="0" ref="G4:G52">F4/2</f>
        <v>47.6</v>
      </c>
      <c r="H4" s="88" t="s">
        <v>56</v>
      </c>
      <c r="I4" s="87">
        <f aca="true" t="shared" si="1" ref="I4:I52">H4*0.25</f>
        <v>34.625</v>
      </c>
      <c r="J4" s="86">
        <f aca="true" t="shared" si="2" ref="J4:J52">G4+I4</f>
        <v>82.225</v>
      </c>
      <c r="K4" s="99" t="s">
        <v>273</v>
      </c>
    </row>
    <row r="5" spans="1:11" ht="26.25" customHeight="1">
      <c r="A5" s="98">
        <v>3</v>
      </c>
      <c r="B5" s="81" t="s">
        <v>198</v>
      </c>
      <c r="C5" s="85" t="s">
        <v>225</v>
      </c>
      <c r="D5" s="82" t="s">
        <v>62</v>
      </c>
      <c r="E5" s="82" t="s">
        <v>284</v>
      </c>
      <c r="F5" s="86">
        <v>93.6</v>
      </c>
      <c r="G5" s="87">
        <f t="shared" si="0"/>
        <v>46.8</v>
      </c>
      <c r="H5" s="88" t="s">
        <v>41</v>
      </c>
      <c r="I5" s="87">
        <f t="shared" si="1"/>
        <v>33.875</v>
      </c>
      <c r="J5" s="86">
        <f t="shared" si="2"/>
        <v>80.675</v>
      </c>
      <c r="K5" s="99" t="s">
        <v>274</v>
      </c>
    </row>
    <row r="6" spans="1:11" ht="26.25" customHeight="1">
      <c r="A6" s="98">
        <v>4</v>
      </c>
      <c r="B6" s="81" t="s">
        <v>198</v>
      </c>
      <c r="C6" s="85" t="s">
        <v>223</v>
      </c>
      <c r="D6" s="82" t="s">
        <v>61</v>
      </c>
      <c r="E6" s="82" t="s">
        <v>285</v>
      </c>
      <c r="F6" s="86">
        <v>92.2</v>
      </c>
      <c r="G6" s="87">
        <f t="shared" si="0"/>
        <v>46.1</v>
      </c>
      <c r="H6" s="88" t="s">
        <v>30</v>
      </c>
      <c r="I6" s="87">
        <f t="shared" si="1"/>
        <v>34.5</v>
      </c>
      <c r="J6" s="86">
        <f t="shared" si="2"/>
        <v>80.6</v>
      </c>
      <c r="K6" s="99" t="s">
        <v>275</v>
      </c>
    </row>
    <row r="7" spans="1:11" ht="26.25" customHeight="1">
      <c r="A7" s="98">
        <v>5</v>
      </c>
      <c r="B7" s="81" t="s">
        <v>198</v>
      </c>
      <c r="C7" s="85" t="s">
        <v>226</v>
      </c>
      <c r="D7" s="82" t="s">
        <v>63</v>
      </c>
      <c r="E7" s="82" t="s">
        <v>286</v>
      </c>
      <c r="F7" s="86">
        <v>90</v>
      </c>
      <c r="G7" s="87">
        <f t="shared" si="0"/>
        <v>45</v>
      </c>
      <c r="H7" s="88" t="s">
        <v>14</v>
      </c>
      <c r="I7" s="87">
        <f t="shared" si="1"/>
        <v>33.125</v>
      </c>
      <c r="J7" s="86">
        <f t="shared" si="2"/>
        <v>78.125</v>
      </c>
      <c r="K7" s="99" t="s">
        <v>276</v>
      </c>
    </row>
    <row r="8" spans="1:11" ht="26.25" customHeight="1">
      <c r="A8" s="98">
        <v>6</v>
      </c>
      <c r="B8" s="81" t="s">
        <v>198</v>
      </c>
      <c r="C8" s="85" t="s">
        <v>229</v>
      </c>
      <c r="D8" s="82" t="s">
        <v>66</v>
      </c>
      <c r="E8" s="82" t="s">
        <v>287</v>
      </c>
      <c r="F8" s="86">
        <v>91.8</v>
      </c>
      <c r="G8" s="87">
        <f t="shared" si="0"/>
        <v>45.9</v>
      </c>
      <c r="H8" s="88" t="s">
        <v>15</v>
      </c>
      <c r="I8" s="87">
        <f t="shared" si="1"/>
        <v>31.125</v>
      </c>
      <c r="J8" s="86">
        <f t="shared" si="2"/>
        <v>77.025</v>
      </c>
      <c r="K8" s="99" t="s">
        <v>277</v>
      </c>
    </row>
    <row r="9" spans="1:11" ht="26.25" customHeight="1">
      <c r="A9" s="98">
        <v>7</v>
      </c>
      <c r="B9" s="83" t="s">
        <v>207</v>
      </c>
      <c r="C9" s="89" t="s">
        <v>213</v>
      </c>
      <c r="D9" s="82" t="s">
        <v>79</v>
      </c>
      <c r="E9" s="82" t="s">
        <v>294</v>
      </c>
      <c r="F9" s="86">
        <v>93.8</v>
      </c>
      <c r="G9" s="87">
        <f t="shared" si="0"/>
        <v>46.9</v>
      </c>
      <c r="H9" s="88" t="s">
        <v>71</v>
      </c>
      <c r="I9" s="87">
        <f t="shared" si="1"/>
        <v>38.125</v>
      </c>
      <c r="J9" s="86">
        <f t="shared" si="2"/>
        <v>85.025</v>
      </c>
      <c r="K9" s="100" t="s">
        <v>267</v>
      </c>
    </row>
    <row r="10" spans="1:11" ht="26.25" customHeight="1">
      <c r="A10" s="98">
        <v>8</v>
      </c>
      <c r="B10" s="83" t="s">
        <v>207</v>
      </c>
      <c r="C10" s="89" t="s">
        <v>232</v>
      </c>
      <c r="D10" s="82" t="s">
        <v>81</v>
      </c>
      <c r="E10" s="82" t="s">
        <v>295</v>
      </c>
      <c r="F10" s="86">
        <v>96</v>
      </c>
      <c r="G10" s="87">
        <f t="shared" si="0"/>
        <v>48</v>
      </c>
      <c r="H10" s="88" t="s">
        <v>73</v>
      </c>
      <c r="I10" s="87">
        <f t="shared" si="1"/>
        <v>35.375</v>
      </c>
      <c r="J10" s="86">
        <f t="shared" si="2"/>
        <v>83.375</v>
      </c>
      <c r="K10" s="100" t="s">
        <v>273</v>
      </c>
    </row>
    <row r="11" spans="1:11" ht="26.25" customHeight="1">
      <c r="A11" s="98">
        <v>9</v>
      </c>
      <c r="B11" s="83" t="s">
        <v>207</v>
      </c>
      <c r="C11" s="89" t="s">
        <v>220</v>
      </c>
      <c r="D11" s="82" t="s">
        <v>83</v>
      </c>
      <c r="E11" s="82" t="s">
        <v>296</v>
      </c>
      <c r="F11" s="86">
        <v>94.4</v>
      </c>
      <c r="G11" s="87">
        <f t="shared" si="0"/>
        <v>47.2</v>
      </c>
      <c r="H11" s="88" t="s">
        <v>75</v>
      </c>
      <c r="I11" s="87">
        <f t="shared" si="1"/>
        <v>34.375</v>
      </c>
      <c r="J11" s="86">
        <f t="shared" si="2"/>
        <v>81.575</v>
      </c>
      <c r="K11" s="100" t="s">
        <v>268</v>
      </c>
    </row>
    <row r="12" spans="1:11" ht="26.25" customHeight="1">
      <c r="A12" s="98">
        <v>10</v>
      </c>
      <c r="B12" s="83" t="s">
        <v>207</v>
      </c>
      <c r="C12" s="89" t="s">
        <v>231</v>
      </c>
      <c r="D12" s="82" t="s">
        <v>80</v>
      </c>
      <c r="E12" s="82" t="s">
        <v>297</v>
      </c>
      <c r="F12" s="86">
        <v>91.4</v>
      </c>
      <c r="G12" s="87">
        <f t="shared" si="0"/>
        <v>45.7</v>
      </c>
      <c r="H12" s="88" t="s">
        <v>72</v>
      </c>
      <c r="I12" s="87">
        <f t="shared" si="1"/>
        <v>35.875</v>
      </c>
      <c r="J12" s="86">
        <f t="shared" si="2"/>
        <v>81.575</v>
      </c>
      <c r="K12" s="100" t="s">
        <v>274</v>
      </c>
    </row>
    <row r="13" spans="1:11" ht="26.25" customHeight="1">
      <c r="A13" s="98">
        <v>11</v>
      </c>
      <c r="B13" s="83" t="s">
        <v>207</v>
      </c>
      <c r="C13" s="89" t="s">
        <v>224</v>
      </c>
      <c r="D13" s="82" t="s">
        <v>82</v>
      </c>
      <c r="E13" s="82" t="s">
        <v>298</v>
      </c>
      <c r="F13" s="86">
        <v>91.8</v>
      </c>
      <c r="G13" s="87">
        <f t="shared" si="0"/>
        <v>45.9</v>
      </c>
      <c r="H13" s="88" t="s">
        <v>74</v>
      </c>
      <c r="I13" s="87">
        <f t="shared" si="1"/>
        <v>35.125</v>
      </c>
      <c r="J13" s="86">
        <f t="shared" si="2"/>
        <v>81.025</v>
      </c>
      <c r="K13" s="100" t="s">
        <v>270</v>
      </c>
    </row>
    <row r="14" spans="1:11" ht="26.25" customHeight="1">
      <c r="A14" s="98">
        <v>12</v>
      </c>
      <c r="B14" s="83" t="s">
        <v>199</v>
      </c>
      <c r="C14" s="90" t="s">
        <v>224</v>
      </c>
      <c r="D14" s="84" t="s">
        <v>93</v>
      </c>
      <c r="E14" s="82" t="s">
        <v>306</v>
      </c>
      <c r="F14" s="86">
        <v>94.8</v>
      </c>
      <c r="G14" s="87">
        <f t="shared" si="0"/>
        <v>47.4</v>
      </c>
      <c r="H14" s="91" t="s">
        <v>48</v>
      </c>
      <c r="I14" s="87">
        <f t="shared" si="1"/>
        <v>28.125</v>
      </c>
      <c r="J14" s="86">
        <f t="shared" si="2"/>
        <v>75.525</v>
      </c>
      <c r="K14" s="100" t="s">
        <v>267</v>
      </c>
    </row>
    <row r="15" spans="1:11" ht="26.25" customHeight="1">
      <c r="A15" s="98">
        <v>13</v>
      </c>
      <c r="B15" s="83" t="s">
        <v>199</v>
      </c>
      <c r="C15" s="90" t="s">
        <v>278</v>
      </c>
      <c r="D15" s="84" t="s">
        <v>92</v>
      </c>
      <c r="E15" s="82" t="s">
        <v>307</v>
      </c>
      <c r="F15" s="92">
        <v>86</v>
      </c>
      <c r="G15" s="87">
        <f t="shared" si="0"/>
        <v>43</v>
      </c>
      <c r="H15" s="91" t="s">
        <v>109</v>
      </c>
      <c r="I15" s="87">
        <f t="shared" si="1"/>
        <v>28.25</v>
      </c>
      <c r="J15" s="86">
        <f t="shared" si="2"/>
        <v>71.25</v>
      </c>
      <c r="K15" s="101" t="s">
        <v>273</v>
      </c>
    </row>
    <row r="16" spans="1:11" ht="26.25" customHeight="1">
      <c r="A16" s="98">
        <v>14</v>
      </c>
      <c r="B16" s="83" t="s">
        <v>199</v>
      </c>
      <c r="C16" s="90" t="s">
        <v>219</v>
      </c>
      <c r="D16" s="84" t="s">
        <v>95</v>
      </c>
      <c r="E16" s="82" t="s">
        <v>308</v>
      </c>
      <c r="F16" s="92">
        <v>88</v>
      </c>
      <c r="G16" s="87">
        <f t="shared" si="0"/>
        <v>44</v>
      </c>
      <c r="H16" s="91" t="s">
        <v>18</v>
      </c>
      <c r="I16" s="87">
        <f t="shared" si="1"/>
        <v>27.125</v>
      </c>
      <c r="J16" s="86">
        <f t="shared" si="2"/>
        <v>71.125</v>
      </c>
      <c r="K16" s="100" t="s">
        <v>268</v>
      </c>
    </row>
    <row r="17" spans="1:11" ht="26.25" customHeight="1">
      <c r="A17" s="98">
        <v>15</v>
      </c>
      <c r="B17" s="83" t="s">
        <v>199</v>
      </c>
      <c r="C17" s="90" t="s">
        <v>221</v>
      </c>
      <c r="D17" s="84" t="s">
        <v>96</v>
      </c>
      <c r="E17" s="82" t="s">
        <v>309</v>
      </c>
      <c r="F17" s="92">
        <v>87</v>
      </c>
      <c r="G17" s="87">
        <f t="shared" si="0"/>
        <v>43.5</v>
      </c>
      <c r="H17" s="91" t="s">
        <v>18</v>
      </c>
      <c r="I17" s="87">
        <f t="shared" si="1"/>
        <v>27.125</v>
      </c>
      <c r="J17" s="86">
        <f t="shared" si="2"/>
        <v>70.625</v>
      </c>
      <c r="K17" s="101" t="s">
        <v>269</v>
      </c>
    </row>
    <row r="18" spans="1:11" ht="26.25" customHeight="1">
      <c r="A18" s="98">
        <v>16</v>
      </c>
      <c r="B18" s="83" t="s">
        <v>199</v>
      </c>
      <c r="C18" s="90" t="s">
        <v>212</v>
      </c>
      <c r="D18" s="84" t="s">
        <v>99</v>
      </c>
      <c r="E18" s="82" t="s">
        <v>310</v>
      </c>
      <c r="F18" s="92">
        <v>89.8</v>
      </c>
      <c r="G18" s="87">
        <f t="shared" si="0"/>
        <v>44.9</v>
      </c>
      <c r="H18" s="91" t="s">
        <v>39</v>
      </c>
      <c r="I18" s="87">
        <f t="shared" si="1"/>
        <v>24.875</v>
      </c>
      <c r="J18" s="86">
        <f t="shared" si="2"/>
        <v>69.775</v>
      </c>
      <c r="K18" s="100" t="s">
        <v>270</v>
      </c>
    </row>
    <row r="19" spans="1:11" ht="26.25" customHeight="1">
      <c r="A19" s="98">
        <v>17</v>
      </c>
      <c r="B19" s="83" t="s">
        <v>199</v>
      </c>
      <c r="C19" s="90" t="s">
        <v>216</v>
      </c>
      <c r="D19" s="84" t="s">
        <v>20</v>
      </c>
      <c r="E19" s="82" t="s">
        <v>311</v>
      </c>
      <c r="F19" s="92">
        <v>91.4</v>
      </c>
      <c r="G19" s="87">
        <f t="shared" si="0"/>
        <v>45.7</v>
      </c>
      <c r="H19" s="91" t="s">
        <v>113</v>
      </c>
      <c r="I19" s="87">
        <f t="shared" si="1"/>
        <v>24</v>
      </c>
      <c r="J19" s="86">
        <f t="shared" si="2"/>
        <v>69.7</v>
      </c>
      <c r="K19" s="101" t="s">
        <v>271</v>
      </c>
    </row>
    <row r="20" spans="1:11" ht="26.25" customHeight="1">
      <c r="A20" s="98">
        <v>18</v>
      </c>
      <c r="B20" s="83" t="s">
        <v>208</v>
      </c>
      <c r="C20" s="90" t="s">
        <v>214</v>
      </c>
      <c r="D20" s="84" t="s">
        <v>105</v>
      </c>
      <c r="E20" s="82" t="s">
        <v>319</v>
      </c>
      <c r="F20" s="92">
        <v>91.8</v>
      </c>
      <c r="G20" s="87">
        <f t="shared" si="0"/>
        <v>45.9</v>
      </c>
      <c r="H20" s="91" t="s">
        <v>30</v>
      </c>
      <c r="I20" s="87">
        <f t="shared" si="1"/>
        <v>34.5</v>
      </c>
      <c r="J20" s="86">
        <f t="shared" si="2"/>
        <v>80.4</v>
      </c>
      <c r="K20" s="101" t="s">
        <v>267</v>
      </c>
    </row>
    <row r="21" spans="1:11" ht="26.25" customHeight="1">
      <c r="A21" s="98">
        <v>19</v>
      </c>
      <c r="B21" s="83" t="s">
        <v>208</v>
      </c>
      <c r="C21" s="90" t="s">
        <v>234</v>
      </c>
      <c r="D21" s="84" t="s">
        <v>104</v>
      </c>
      <c r="E21" s="82" t="s">
        <v>320</v>
      </c>
      <c r="F21" s="92">
        <v>86.8</v>
      </c>
      <c r="G21" s="87">
        <f t="shared" si="0"/>
        <v>43.4</v>
      </c>
      <c r="H21" s="91" t="s">
        <v>115</v>
      </c>
      <c r="I21" s="87">
        <f t="shared" si="1"/>
        <v>36.375</v>
      </c>
      <c r="J21" s="86">
        <f t="shared" si="2"/>
        <v>79.775</v>
      </c>
      <c r="K21" s="101" t="s">
        <v>273</v>
      </c>
    </row>
    <row r="22" spans="1:11" ht="26.25" customHeight="1">
      <c r="A22" s="98">
        <v>20</v>
      </c>
      <c r="B22" s="83" t="s">
        <v>208</v>
      </c>
      <c r="C22" s="90" t="s">
        <v>213</v>
      </c>
      <c r="D22" s="84" t="s">
        <v>106</v>
      </c>
      <c r="E22" s="82" t="s">
        <v>321</v>
      </c>
      <c r="F22" s="92">
        <v>92</v>
      </c>
      <c r="G22" s="87">
        <f t="shared" si="0"/>
        <v>46</v>
      </c>
      <c r="H22" s="91" t="s">
        <v>116</v>
      </c>
      <c r="I22" s="87">
        <f t="shared" si="1"/>
        <v>32.375</v>
      </c>
      <c r="J22" s="86">
        <f t="shared" si="2"/>
        <v>78.375</v>
      </c>
      <c r="K22" s="101" t="s">
        <v>268</v>
      </c>
    </row>
    <row r="23" spans="1:11" ht="26.25" customHeight="1">
      <c r="A23" s="98">
        <v>21</v>
      </c>
      <c r="B23" s="83" t="s">
        <v>208</v>
      </c>
      <c r="C23" s="90" t="s">
        <v>233</v>
      </c>
      <c r="D23" s="84" t="s">
        <v>38</v>
      </c>
      <c r="E23" s="82" t="s">
        <v>322</v>
      </c>
      <c r="F23" s="92">
        <v>87</v>
      </c>
      <c r="G23" s="87">
        <f t="shared" si="0"/>
        <v>43.5</v>
      </c>
      <c r="H23" s="91" t="s">
        <v>43</v>
      </c>
      <c r="I23" s="87">
        <f t="shared" si="1"/>
        <v>34.25</v>
      </c>
      <c r="J23" s="86">
        <f t="shared" si="2"/>
        <v>77.75</v>
      </c>
      <c r="K23" s="101" t="s">
        <v>269</v>
      </c>
    </row>
    <row r="24" spans="1:11" ht="26.25" customHeight="1">
      <c r="A24" s="98">
        <v>22</v>
      </c>
      <c r="B24" s="83" t="s">
        <v>208</v>
      </c>
      <c r="C24" s="90" t="s">
        <v>211</v>
      </c>
      <c r="D24" s="84" t="s">
        <v>36</v>
      </c>
      <c r="E24" s="82" t="s">
        <v>323</v>
      </c>
      <c r="F24" s="92">
        <v>85</v>
      </c>
      <c r="G24" s="87">
        <f t="shared" si="0"/>
        <v>42.5</v>
      </c>
      <c r="H24" s="91" t="s">
        <v>117</v>
      </c>
      <c r="I24" s="87">
        <f t="shared" si="1"/>
        <v>31.75</v>
      </c>
      <c r="J24" s="86">
        <f t="shared" si="2"/>
        <v>74.25</v>
      </c>
      <c r="K24" s="101" t="s">
        <v>270</v>
      </c>
    </row>
    <row r="25" spans="1:11" ht="26.25" customHeight="1">
      <c r="A25" s="98">
        <v>23</v>
      </c>
      <c r="B25" s="83" t="s">
        <v>209</v>
      </c>
      <c r="C25" s="89" t="s">
        <v>216</v>
      </c>
      <c r="D25" s="82" t="s">
        <v>135</v>
      </c>
      <c r="E25" s="82" t="s">
        <v>326</v>
      </c>
      <c r="F25" s="92">
        <v>96.4</v>
      </c>
      <c r="G25" s="87">
        <f t="shared" si="0"/>
        <v>48.2</v>
      </c>
      <c r="H25" s="88" t="s">
        <v>35</v>
      </c>
      <c r="I25" s="87">
        <f t="shared" si="1"/>
        <v>31.5</v>
      </c>
      <c r="J25" s="86">
        <f t="shared" si="2"/>
        <v>79.7</v>
      </c>
      <c r="K25" s="101" t="s">
        <v>267</v>
      </c>
    </row>
    <row r="26" spans="1:11" ht="26.25" customHeight="1">
      <c r="A26" s="98">
        <v>24</v>
      </c>
      <c r="B26" s="83" t="s">
        <v>209</v>
      </c>
      <c r="C26" s="89" t="s">
        <v>224</v>
      </c>
      <c r="D26" s="82" t="s">
        <v>134</v>
      </c>
      <c r="E26" s="82" t="s">
        <v>327</v>
      </c>
      <c r="F26" s="92">
        <v>92</v>
      </c>
      <c r="G26" s="87">
        <f t="shared" si="0"/>
        <v>46</v>
      </c>
      <c r="H26" s="88" t="s">
        <v>77</v>
      </c>
      <c r="I26" s="87">
        <f t="shared" si="1"/>
        <v>32.75</v>
      </c>
      <c r="J26" s="86">
        <f t="shared" si="2"/>
        <v>78.75</v>
      </c>
      <c r="K26" s="101" t="s">
        <v>273</v>
      </c>
    </row>
    <row r="27" spans="1:11" ht="26.25" customHeight="1">
      <c r="A27" s="98">
        <v>25</v>
      </c>
      <c r="B27" s="83" t="s">
        <v>209</v>
      </c>
      <c r="C27" s="89" t="s">
        <v>213</v>
      </c>
      <c r="D27" s="82" t="s">
        <v>132</v>
      </c>
      <c r="E27" s="82" t="s">
        <v>328</v>
      </c>
      <c r="F27" s="92">
        <v>87.2</v>
      </c>
      <c r="G27" s="87">
        <f t="shared" si="0"/>
        <v>43.6</v>
      </c>
      <c r="H27" s="88" t="s">
        <v>14</v>
      </c>
      <c r="I27" s="87">
        <f t="shared" si="1"/>
        <v>33.125</v>
      </c>
      <c r="J27" s="86">
        <f t="shared" si="2"/>
        <v>76.725</v>
      </c>
      <c r="K27" s="101" t="s">
        <v>268</v>
      </c>
    </row>
    <row r="28" spans="1:11" ht="26.25" customHeight="1">
      <c r="A28" s="98">
        <v>26</v>
      </c>
      <c r="B28" s="83" t="s">
        <v>209</v>
      </c>
      <c r="C28" s="89" t="s">
        <v>217</v>
      </c>
      <c r="D28" s="82" t="s">
        <v>131</v>
      </c>
      <c r="E28" s="82" t="s">
        <v>329</v>
      </c>
      <c r="F28" s="92">
        <v>84.6</v>
      </c>
      <c r="G28" s="87">
        <f t="shared" si="0"/>
        <v>42.3</v>
      </c>
      <c r="H28" s="88" t="s">
        <v>75</v>
      </c>
      <c r="I28" s="87">
        <f t="shared" si="1"/>
        <v>34.375</v>
      </c>
      <c r="J28" s="86">
        <f t="shared" si="2"/>
        <v>76.675</v>
      </c>
      <c r="K28" s="101" t="s">
        <v>269</v>
      </c>
    </row>
    <row r="29" spans="1:11" ht="26.25" customHeight="1">
      <c r="A29" s="98">
        <v>27</v>
      </c>
      <c r="B29" s="83" t="s">
        <v>209</v>
      </c>
      <c r="C29" s="89" t="s">
        <v>221</v>
      </c>
      <c r="D29" s="82" t="s">
        <v>133</v>
      </c>
      <c r="E29" s="82" t="s">
        <v>330</v>
      </c>
      <c r="F29" s="92">
        <v>86.6</v>
      </c>
      <c r="G29" s="87">
        <f t="shared" si="0"/>
        <v>43.3</v>
      </c>
      <c r="H29" s="88" t="s">
        <v>44</v>
      </c>
      <c r="I29" s="87">
        <f t="shared" si="1"/>
        <v>33</v>
      </c>
      <c r="J29" s="86">
        <f t="shared" si="2"/>
        <v>76.3</v>
      </c>
      <c r="K29" s="101" t="s">
        <v>270</v>
      </c>
    </row>
    <row r="30" spans="1:11" ht="26.25" customHeight="1">
      <c r="A30" s="98">
        <v>28</v>
      </c>
      <c r="B30" s="83" t="s">
        <v>200</v>
      </c>
      <c r="C30" s="89" t="s">
        <v>232</v>
      </c>
      <c r="D30" s="82" t="s">
        <v>119</v>
      </c>
      <c r="E30" s="82" t="s">
        <v>334</v>
      </c>
      <c r="F30" s="92">
        <v>96.6</v>
      </c>
      <c r="G30" s="87">
        <f t="shared" si="0"/>
        <v>48.3</v>
      </c>
      <c r="H30" s="88" t="s">
        <v>140</v>
      </c>
      <c r="I30" s="87">
        <f t="shared" si="1"/>
        <v>38.25</v>
      </c>
      <c r="J30" s="86">
        <f t="shared" si="2"/>
        <v>86.55</v>
      </c>
      <c r="K30" s="101" t="s">
        <v>267</v>
      </c>
    </row>
    <row r="31" spans="1:11" ht="26.25" customHeight="1">
      <c r="A31" s="98">
        <v>29</v>
      </c>
      <c r="B31" s="83" t="s">
        <v>200</v>
      </c>
      <c r="C31" s="89" t="s">
        <v>212</v>
      </c>
      <c r="D31" s="82" t="s">
        <v>118</v>
      </c>
      <c r="E31" s="82" t="s">
        <v>335</v>
      </c>
      <c r="F31" s="92">
        <v>91.4</v>
      </c>
      <c r="G31" s="87">
        <f t="shared" si="0"/>
        <v>45.7</v>
      </c>
      <c r="H31" s="88" t="s">
        <v>139</v>
      </c>
      <c r="I31" s="87">
        <f t="shared" si="1"/>
        <v>39.625</v>
      </c>
      <c r="J31" s="86">
        <f t="shared" si="2"/>
        <v>85.325</v>
      </c>
      <c r="K31" s="101" t="s">
        <v>273</v>
      </c>
    </row>
    <row r="32" spans="1:11" ht="26.25" customHeight="1">
      <c r="A32" s="98">
        <v>30</v>
      </c>
      <c r="B32" s="83" t="s">
        <v>200</v>
      </c>
      <c r="C32" s="89" t="s">
        <v>214</v>
      </c>
      <c r="D32" s="82" t="s">
        <v>123</v>
      </c>
      <c r="E32" s="82" t="s">
        <v>336</v>
      </c>
      <c r="F32" s="92">
        <v>96.2</v>
      </c>
      <c r="G32" s="87">
        <f t="shared" si="0"/>
        <v>48.1</v>
      </c>
      <c r="H32" s="88" t="s">
        <v>142</v>
      </c>
      <c r="I32" s="87">
        <f t="shared" si="1"/>
        <v>36.125</v>
      </c>
      <c r="J32" s="86">
        <f t="shared" si="2"/>
        <v>84.225</v>
      </c>
      <c r="K32" s="101" t="s">
        <v>268</v>
      </c>
    </row>
    <row r="33" spans="1:11" ht="26.25" customHeight="1">
      <c r="A33" s="98">
        <v>31</v>
      </c>
      <c r="B33" s="83" t="s">
        <v>200</v>
      </c>
      <c r="C33" s="89" t="s">
        <v>222</v>
      </c>
      <c r="D33" s="82" t="s">
        <v>122</v>
      </c>
      <c r="E33" s="82" t="s">
        <v>337</v>
      </c>
      <c r="F33" s="92">
        <v>94.8</v>
      </c>
      <c r="G33" s="87">
        <f t="shared" si="0"/>
        <v>47.4</v>
      </c>
      <c r="H33" s="88" t="s">
        <v>28</v>
      </c>
      <c r="I33" s="87">
        <f t="shared" si="1"/>
        <v>36.25</v>
      </c>
      <c r="J33" s="86">
        <f t="shared" si="2"/>
        <v>83.65</v>
      </c>
      <c r="K33" s="101" t="s">
        <v>269</v>
      </c>
    </row>
    <row r="34" spans="1:11" ht="26.25" customHeight="1">
      <c r="A34" s="98">
        <v>32</v>
      </c>
      <c r="B34" s="83" t="s">
        <v>200</v>
      </c>
      <c r="C34" s="89" t="s">
        <v>278</v>
      </c>
      <c r="D34" s="82" t="s">
        <v>120</v>
      </c>
      <c r="E34" s="82" t="s">
        <v>338</v>
      </c>
      <c r="F34" s="92">
        <v>91.4</v>
      </c>
      <c r="G34" s="87">
        <f t="shared" si="0"/>
        <v>45.7</v>
      </c>
      <c r="H34" s="88" t="s">
        <v>141</v>
      </c>
      <c r="I34" s="87">
        <f t="shared" si="1"/>
        <v>37.125</v>
      </c>
      <c r="J34" s="86">
        <f t="shared" si="2"/>
        <v>82.825</v>
      </c>
      <c r="K34" s="101" t="s">
        <v>270</v>
      </c>
    </row>
    <row r="35" spans="1:11" ht="26.25" customHeight="1">
      <c r="A35" s="98">
        <v>33</v>
      </c>
      <c r="B35" s="83" t="s">
        <v>201</v>
      </c>
      <c r="C35" s="89" t="s">
        <v>216</v>
      </c>
      <c r="D35" s="82" t="s">
        <v>154</v>
      </c>
      <c r="E35" s="82" t="s">
        <v>347</v>
      </c>
      <c r="F35" s="92">
        <v>92.5</v>
      </c>
      <c r="G35" s="87">
        <f t="shared" si="0"/>
        <v>46.25</v>
      </c>
      <c r="H35" s="88" t="s">
        <v>144</v>
      </c>
      <c r="I35" s="87">
        <f t="shared" si="1"/>
        <v>35.75</v>
      </c>
      <c r="J35" s="86">
        <f t="shared" si="2"/>
        <v>82</v>
      </c>
      <c r="K35" s="101" t="s">
        <v>267</v>
      </c>
    </row>
    <row r="36" spans="1:11" ht="26.25" customHeight="1">
      <c r="A36" s="98">
        <v>34</v>
      </c>
      <c r="B36" s="83" t="s">
        <v>201</v>
      </c>
      <c r="C36" s="89" t="s">
        <v>215</v>
      </c>
      <c r="D36" s="82" t="s">
        <v>155</v>
      </c>
      <c r="E36" s="82" t="s">
        <v>348</v>
      </c>
      <c r="F36" s="92">
        <v>91</v>
      </c>
      <c r="G36" s="87">
        <f t="shared" si="0"/>
        <v>45.5</v>
      </c>
      <c r="H36" s="88" t="s">
        <v>40</v>
      </c>
      <c r="I36" s="87">
        <f t="shared" si="1"/>
        <v>34.875</v>
      </c>
      <c r="J36" s="86">
        <f t="shared" si="2"/>
        <v>80.375</v>
      </c>
      <c r="K36" s="101" t="s">
        <v>273</v>
      </c>
    </row>
    <row r="37" spans="1:11" ht="26.25" customHeight="1">
      <c r="A37" s="98">
        <v>35</v>
      </c>
      <c r="B37" s="83" t="s">
        <v>201</v>
      </c>
      <c r="C37" s="89" t="s">
        <v>211</v>
      </c>
      <c r="D37" s="82" t="s">
        <v>156</v>
      </c>
      <c r="E37" s="82" t="s">
        <v>349</v>
      </c>
      <c r="F37" s="92">
        <v>86.9</v>
      </c>
      <c r="G37" s="87">
        <f t="shared" si="0"/>
        <v>43.45</v>
      </c>
      <c r="H37" s="88" t="s">
        <v>21</v>
      </c>
      <c r="I37" s="87">
        <f t="shared" si="1"/>
        <v>33.625</v>
      </c>
      <c r="J37" s="86">
        <f t="shared" si="2"/>
        <v>77.075</v>
      </c>
      <c r="K37" s="101" t="s">
        <v>268</v>
      </c>
    </row>
    <row r="38" spans="1:11" ht="26.25" customHeight="1">
      <c r="A38" s="98">
        <v>36</v>
      </c>
      <c r="B38" s="83" t="s">
        <v>201</v>
      </c>
      <c r="C38" s="89" t="s">
        <v>233</v>
      </c>
      <c r="D38" s="82" t="s">
        <v>157</v>
      </c>
      <c r="E38" s="82" t="s">
        <v>350</v>
      </c>
      <c r="F38" s="92">
        <v>92.4</v>
      </c>
      <c r="G38" s="87">
        <f t="shared" si="0"/>
        <v>46.2</v>
      </c>
      <c r="H38" s="88" t="s">
        <v>24</v>
      </c>
      <c r="I38" s="87">
        <f t="shared" si="1"/>
        <v>30.75</v>
      </c>
      <c r="J38" s="86">
        <f t="shared" si="2"/>
        <v>76.95</v>
      </c>
      <c r="K38" s="101" t="s">
        <v>269</v>
      </c>
    </row>
    <row r="39" spans="1:11" ht="26.25" customHeight="1">
      <c r="A39" s="98">
        <v>37</v>
      </c>
      <c r="B39" s="83" t="s">
        <v>201</v>
      </c>
      <c r="C39" s="89" t="s">
        <v>232</v>
      </c>
      <c r="D39" s="82" t="s">
        <v>158</v>
      </c>
      <c r="E39" s="82" t="s">
        <v>351</v>
      </c>
      <c r="F39" s="92">
        <v>89</v>
      </c>
      <c r="G39" s="87">
        <f t="shared" si="0"/>
        <v>44.5</v>
      </c>
      <c r="H39" s="88" t="s">
        <v>25</v>
      </c>
      <c r="I39" s="87">
        <f t="shared" si="1"/>
        <v>30.5</v>
      </c>
      <c r="J39" s="86">
        <f t="shared" si="2"/>
        <v>75</v>
      </c>
      <c r="K39" s="101" t="s">
        <v>270</v>
      </c>
    </row>
    <row r="40" spans="1:11" ht="26.25" customHeight="1">
      <c r="A40" s="98">
        <v>38</v>
      </c>
      <c r="B40" s="83" t="s">
        <v>210</v>
      </c>
      <c r="C40" s="89" t="s">
        <v>235</v>
      </c>
      <c r="D40" s="82" t="s">
        <v>169</v>
      </c>
      <c r="E40" s="82" t="s">
        <v>362</v>
      </c>
      <c r="F40" s="92">
        <v>93.2</v>
      </c>
      <c r="G40" s="87">
        <f t="shared" si="0"/>
        <v>46.6</v>
      </c>
      <c r="H40" s="88" t="s">
        <v>74</v>
      </c>
      <c r="I40" s="87">
        <f t="shared" si="1"/>
        <v>35.125</v>
      </c>
      <c r="J40" s="86">
        <f t="shared" si="2"/>
        <v>81.725</v>
      </c>
      <c r="K40" s="101" t="s">
        <v>267</v>
      </c>
    </row>
    <row r="41" spans="1:11" ht="26.25" customHeight="1">
      <c r="A41" s="98">
        <v>39</v>
      </c>
      <c r="B41" s="83" t="s">
        <v>210</v>
      </c>
      <c r="C41" s="89" t="s">
        <v>229</v>
      </c>
      <c r="D41" s="82" t="s">
        <v>172</v>
      </c>
      <c r="E41" s="82" t="s">
        <v>363</v>
      </c>
      <c r="F41" s="92">
        <v>93.2</v>
      </c>
      <c r="G41" s="87">
        <f t="shared" si="0"/>
        <v>46.6</v>
      </c>
      <c r="H41" s="88" t="s">
        <v>22</v>
      </c>
      <c r="I41" s="87">
        <f t="shared" si="1"/>
        <v>31.375</v>
      </c>
      <c r="J41" s="86">
        <f t="shared" si="2"/>
        <v>77.975</v>
      </c>
      <c r="K41" s="101" t="s">
        <v>273</v>
      </c>
    </row>
    <row r="42" spans="1:11" ht="26.25" customHeight="1">
      <c r="A42" s="98">
        <v>40</v>
      </c>
      <c r="B42" s="83" t="s">
        <v>210</v>
      </c>
      <c r="C42" s="89" t="s">
        <v>236</v>
      </c>
      <c r="D42" s="82" t="s">
        <v>171</v>
      </c>
      <c r="E42" s="82" t="s">
        <v>364</v>
      </c>
      <c r="F42" s="92">
        <v>88.2</v>
      </c>
      <c r="G42" s="87">
        <f t="shared" si="0"/>
        <v>44.1</v>
      </c>
      <c r="H42" s="88" t="s">
        <v>45</v>
      </c>
      <c r="I42" s="87">
        <f t="shared" si="1"/>
        <v>33.5</v>
      </c>
      <c r="J42" s="86">
        <f t="shared" si="2"/>
        <v>77.6</v>
      </c>
      <c r="K42" s="101" t="s">
        <v>268</v>
      </c>
    </row>
    <row r="43" spans="1:11" ht="26.25" customHeight="1">
      <c r="A43" s="98">
        <v>41</v>
      </c>
      <c r="B43" s="83" t="s">
        <v>210</v>
      </c>
      <c r="C43" s="89" t="s">
        <v>217</v>
      </c>
      <c r="D43" s="82" t="s">
        <v>170</v>
      </c>
      <c r="E43" s="82" t="s">
        <v>365</v>
      </c>
      <c r="F43" s="92">
        <v>86.2</v>
      </c>
      <c r="G43" s="87">
        <f t="shared" si="0"/>
        <v>43.1</v>
      </c>
      <c r="H43" s="88" t="s">
        <v>21</v>
      </c>
      <c r="I43" s="87">
        <f t="shared" si="1"/>
        <v>33.625</v>
      </c>
      <c r="J43" s="86">
        <f t="shared" si="2"/>
        <v>76.725</v>
      </c>
      <c r="K43" s="101" t="s">
        <v>269</v>
      </c>
    </row>
    <row r="44" spans="1:11" ht="26.25" customHeight="1">
      <c r="A44" s="98">
        <v>42</v>
      </c>
      <c r="B44" s="83" t="s">
        <v>210</v>
      </c>
      <c r="C44" s="89" t="s">
        <v>224</v>
      </c>
      <c r="D44" s="82" t="s">
        <v>173</v>
      </c>
      <c r="E44" s="82" t="s">
        <v>366</v>
      </c>
      <c r="F44" s="92">
        <v>90.2</v>
      </c>
      <c r="G44" s="87">
        <f t="shared" si="0"/>
        <v>45.1</v>
      </c>
      <c r="H44" s="88" t="s">
        <v>15</v>
      </c>
      <c r="I44" s="87">
        <f t="shared" si="1"/>
        <v>31.125</v>
      </c>
      <c r="J44" s="86">
        <f t="shared" si="2"/>
        <v>76.225</v>
      </c>
      <c r="K44" s="101" t="s">
        <v>270</v>
      </c>
    </row>
    <row r="45" spans="1:11" ht="26.25" customHeight="1">
      <c r="A45" s="98">
        <v>43</v>
      </c>
      <c r="B45" s="83" t="s">
        <v>210</v>
      </c>
      <c r="C45" s="89" t="s">
        <v>218</v>
      </c>
      <c r="D45" s="82" t="s">
        <v>174</v>
      </c>
      <c r="E45" s="82" t="s">
        <v>367</v>
      </c>
      <c r="F45" s="92">
        <v>85.7</v>
      </c>
      <c r="G45" s="87">
        <f t="shared" si="0"/>
        <v>42.85</v>
      </c>
      <c r="H45" s="88" t="s">
        <v>23</v>
      </c>
      <c r="I45" s="87">
        <f t="shared" si="1"/>
        <v>29.625</v>
      </c>
      <c r="J45" s="86">
        <f t="shared" si="2"/>
        <v>72.475</v>
      </c>
      <c r="K45" s="101" t="s">
        <v>271</v>
      </c>
    </row>
    <row r="46" spans="1:11" ht="26.25" customHeight="1">
      <c r="A46" s="98">
        <v>44</v>
      </c>
      <c r="B46" s="83" t="s">
        <v>210</v>
      </c>
      <c r="C46" s="89" t="s">
        <v>230</v>
      </c>
      <c r="D46" s="82" t="s">
        <v>176</v>
      </c>
      <c r="E46" s="82" t="s">
        <v>368</v>
      </c>
      <c r="F46" s="92">
        <v>91.3</v>
      </c>
      <c r="G46" s="87">
        <f t="shared" si="0"/>
        <v>45.65</v>
      </c>
      <c r="H46" s="88" t="s">
        <v>151</v>
      </c>
      <c r="I46" s="87">
        <f t="shared" si="1"/>
        <v>25.375</v>
      </c>
      <c r="J46" s="86">
        <f t="shared" si="2"/>
        <v>71.025</v>
      </c>
      <c r="K46" s="101" t="s">
        <v>272</v>
      </c>
    </row>
    <row r="47" spans="1:11" ht="26.25" customHeight="1">
      <c r="A47" s="98">
        <v>45</v>
      </c>
      <c r="B47" s="83" t="s">
        <v>202</v>
      </c>
      <c r="C47" s="89" t="s">
        <v>211</v>
      </c>
      <c r="D47" s="82" t="s">
        <v>184</v>
      </c>
      <c r="E47" s="82" t="s">
        <v>374</v>
      </c>
      <c r="F47" s="92">
        <v>92.33333333333333</v>
      </c>
      <c r="G47" s="87">
        <f t="shared" si="0"/>
        <v>46.166666666666664</v>
      </c>
      <c r="H47" s="88" t="s">
        <v>181</v>
      </c>
      <c r="I47" s="87">
        <f t="shared" si="1"/>
        <v>35.625</v>
      </c>
      <c r="J47" s="86">
        <f t="shared" si="2"/>
        <v>81.79166666666666</v>
      </c>
      <c r="K47" s="101" t="s">
        <v>267</v>
      </c>
    </row>
    <row r="48" spans="1:11" ht="26.25" customHeight="1">
      <c r="A48" s="98">
        <v>46</v>
      </c>
      <c r="B48" s="83" t="s">
        <v>202</v>
      </c>
      <c r="C48" s="89" t="s">
        <v>214</v>
      </c>
      <c r="D48" s="82" t="s">
        <v>185</v>
      </c>
      <c r="E48" s="82" t="s">
        <v>375</v>
      </c>
      <c r="F48" s="92">
        <v>93.33333333333333</v>
      </c>
      <c r="G48" s="87">
        <f t="shared" si="0"/>
        <v>46.666666666666664</v>
      </c>
      <c r="H48" s="88" t="s">
        <v>56</v>
      </c>
      <c r="I48" s="87">
        <f t="shared" si="1"/>
        <v>34.625</v>
      </c>
      <c r="J48" s="86">
        <f t="shared" si="2"/>
        <v>81.29166666666666</v>
      </c>
      <c r="K48" s="101" t="s">
        <v>273</v>
      </c>
    </row>
    <row r="49" spans="1:11" ht="26.25" customHeight="1">
      <c r="A49" s="98">
        <v>47</v>
      </c>
      <c r="B49" s="83" t="s">
        <v>202</v>
      </c>
      <c r="C49" s="89" t="s">
        <v>216</v>
      </c>
      <c r="D49" s="82" t="s">
        <v>187</v>
      </c>
      <c r="E49" s="82" t="s">
        <v>376</v>
      </c>
      <c r="F49" s="92">
        <v>88.66666666666667</v>
      </c>
      <c r="G49" s="87">
        <f t="shared" si="0"/>
        <v>44.333333333333336</v>
      </c>
      <c r="H49" s="88" t="s">
        <v>19</v>
      </c>
      <c r="I49" s="87">
        <f t="shared" si="1"/>
        <v>33.75</v>
      </c>
      <c r="J49" s="86">
        <f t="shared" si="2"/>
        <v>78.08333333333334</v>
      </c>
      <c r="K49" s="101" t="s">
        <v>268</v>
      </c>
    </row>
    <row r="50" spans="1:11" ht="26.25" customHeight="1">
      <c r="A50" s="98">
        <v>48</v>
      </c>
      <c r="B50" s="83" t="s">
        <v>202</v>
      </c>
      <c r="C50" s="89" t="s">
        <v>217</v>
      </c>
      <c r="D50" s="82" t="s">
        <v>188</v>
      </c>
      <c r="E50" s="82" t="s">
        <v>377</v>
      </c>
      <c r="F50" s="92">
        <v>88.33333333333333</v>
      </c>
      <c r="G50" s="87">
        <f t="shared" si="0"/>
        <v>44.166666666666664</v>
      </c>
      <c r="H50" s="88" t="s">
        <v>21</v>
      </c>
      <c r="I50" s="87">
        <f t="shared" si="1"/>
        <v>33.625</v>
      </c>
      <c r="J50" s="86">
        <f t="shared" si="2"/>
        <v>77.79166666666666</v>
      </c>
      <c r="K50" s="101" t="s">
        <v>269</v>
      </c>
    </row>
    <row r="51" spans="1:11" ht="26.25" customHeight="1">
      <c r="A51" s="98">
        <v>49</v>
      </c>
      <c r="B51" s="83" t="s">
        <v>202</v>
      </c>
      <c r="C51" s="89" t="s">
        <v>215</v>
      </c>
      <c r="D51" s="82" t="s">
        <v>186</v>
      </c>
      <c r="E51" s="82" t="s">
        <v>378</v>
      </c>
      <c r="F51" s="92">
        <v>87</v>
      </c>
      <c r="G51" s="87">
        <f t="shared" si="0"/>
        <v>43.5</v>
      </c>
      <c r="H51" s="88" t="s">
        <v>34</v>
      </c>
      <c r="I51" s="87">
        <f t="shared" si="1"/>
        <v>34</v>
      </c>
      <c r="J51" s="86">
        <f t="shared" si="2"/>
        <v>77.5</v>
      </c>
      <c r="K51" s="101" t="s">
        <v>270</v>
      </c>
    </row>
    <row r="52" spans="1:11" ht="26.25" customHeight="1" thickBot="1">
      <c r="A52" s="102">
        <v>50</v>
      </c>
      <c r="B52" s="103" t="s">
        <v>202</v>
      </c>
      <c r="C52" s="104" t="s">
        <v>219</v>
      </c>
      <c r="D52" s="105" t="s">
        <v>190</v>
      </c>
      <c r="E52" s="82" t="s">
        <v>379</v>
      </c>
      <c r="F52" s="106">
        <v>89.66666666666667</v>
      </c>
      <c r="G52" s="107">
        <f t="shared" si="0"/>
        <v>44.833333333333336</v>
      </c>
      <c r="H52" s="108" t="s">
        <v>182</v>
      </c>
      <c r="I52" s="107">
        <f t="shared" si="1"/>
        <v>32.625</v>
      </c>
      <c r="J52" s="109">
        <f t="shared" si="2"/>
        <v>77.45833333333334</v>
      </c>
      <c r="K52" s="110" t="s">
        <v>271</v>
      </c>
    </row>
  </sheetData>
  <mergeCells count="1">
    <mergeCell ref="A1:K1"/>
  </mergeCells>
  <printOptions/>
  <pageMargins left="0.35" right="0.37" top="0.45" bottom="0.47" header="0.26" footer="0.2"/>
  <pageSetup horizontalDpi="600" verticalDpi="600" orientation="portrait" paperSize="9" r:id="rId1"/>
  <headerFooter alignWithMargins="0">
    <oddFooter>&amp;C第 &amp;P 页 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9"/>
  <sheetViews>
    <sheetView workbookViewId="0" topLeftCell="A85">
      <selection activeCell="E96" sqref="E96:E101"/>
    </sheetView>
  </sheetViews>
  <sheetFormatPr defaultColWidth="9.140625" defaultRowHeight="12.75"/>
  <cols>
    <col min="1" max="1" width="5.140625" style="0" customWidth="1"/>
    <col min="2" max="2" width="8.421875" style="0" customWidth="1"/>
    <col min="3" max="3" width="5.57421875" style="0" customWidth="1"/>
    <col min="4" max="4" width="10.00390625" style="0" customWidth="1"/>
    <col min="5" max="5" width="15.7109375" style="0" customWidth="1"/>
    <col min="6" max="6" width="9.28125" style="0" customWidth="1"/>
    <col min="8" max="9" width="9.421875" style="0" customWidth="1"/>
    <col min="10" max="10" width="8.140625" style="0" customWidth="1"/>
    <col min="11" max="11" width="6.421875" style="0" customWidth="1"/>
  </cols>
  <sheetData>
    <row r="1" spans="1:11" ht="26.25" customHeight="1" thickBot="1">
      <c r="A1" s="138" t="s">
        <v>280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30.75" customHeight="1" thickBot="1">
      <c r="A2" s="113" t="s">
        <v>54</v>
      </c>
      <c r="B2" s="114" t="s">
        <v>9</v>
      </c>
      <c r="C2" s="115" t="s">
        <v>50</v>
      </c>
      <c r="D2" s="114" t="s">
        <v>11</v>
      </c>
      <c r="E2" s="115" t="s">
        <v>281</v>
      </c>
      <c r="F2" s="115" t="s">
        <v>53</v>
      </c>
      <c r="G2" s="115" t="s">
        <v>52</v>
      </c>
      <c r="H2" s="114" t="s">
        <v>10</v>
      </c>
      <c r="I2" s="115" t="s">
        <v>51</v>
      </c>
      <c r="J2" s="114" t="s">
        <v>12</v>
      </c>
      <c r="K2" s="116" t="s">
        <v>266</v>
      </c>
    </row>
    <row r="3" spans="1:11" ht="19.5" customHeight="1">
      <c r="A3" s="118">
        <v>1</v>
      </c>
      <c r="B3" s="119" t="s">
        <v>198</v>
      </c>
      <c r="C3" s="120" t="s">
        <v>219</v>
      </c>
      <c r="D3" s="130" t="s">
        <v>59</v>
      </c>
      <c r="E3" s="82" t="s">
        <v>282</v>
      </c>
      <c r="F3" s="134">
        <v>92.2</v>
      </c>
      <c r="G3" s="121">
        <f>F3*0.5</f>
        <v>46.1</v>
      </c>
      <c r="H3" s="122" t="s">
        <v>55</v>
      </c>
      <c r="I3" s="121">
        <f>H3*0.25</f>
        <v>37.625</v>
      </c>
      <c r="J3" s="121">
        <f>G3+I3</f>
        <v>83.725</v>
      </c>
      <c r="K3" s="123">
        <v>1</v>
      </c>
    </row>
    <row r="4" spans="1:11" ht="19.5" customHeight="1">
      <c r="A4" s="124">
        <v>2</v>
      </c>
      <c r="B4" s="111" t="s">
        <v>198</v>
      </c>
      <c r="C4" s="112" t="s">
        <v>221</v>
      </c>
      <c r="D4" s="131" t="s">
        <v>60</v>
      </c>
      <c r="E4" s="82" t="s">
        <v>283</v>
      </c>
      <c r="F4" s="135">
        <v>95.2</v>
      </c>
      <c r="G4" s="86">
        <f aca="true" t="shared" si="0" ref="G4:G68">F4*0.5</f>
        <v>47.6</v>
      </c>
      <c r="H4" s="88" t="s">
        <v>56</v>
      </c>
      <c r="I4" s="86">
        <f aca="true" t="shared" si="1" ref="I4:I67">H4*0.25</f>
        <v>34.625</v>
      </c>
      <c r="J4" s="86">
        <f aca="true" t="shared" si="2" ref="J4:J67">G4+I4</f>
        <v>82.225</v>
      </c>
      <c r="K4" s="125">
        <v>2</v>
      </c>
    </row>
    <row r="5" spans="1:11" ht="19.5" customHeight="1">
      <c r="A5" s="124">
        <v>3</v>
      </c>
      <c r="B5" s="111" t="s">
        <v>198</v>
      </c>
      <c r="C5" s="112" t="s">
        <v>225</v>
      </c>
      <c r="D5" s="131" t="s">
        <v>62</v>
      </c>
      <c r="E5" s="82" t="s">
        <v>284</v>
      </c>
      <c r="F5" s="135">
        <v>93.6</v>
      </c>
      <c r="G5" s="86">
        <f t="shared" si="0"/>
        <v>46.8</v>
      </c>
      <c r="H5" s="88" t="s">
        <v>41</v>
      </c>
      <c r="I5" s="86">
        <f t="shared" si="1"/>
        <v>33.875</v>
      </c>
      <c r="J5" s="86">
        <f t="shared" si="2"/>
        <v>80.675</v>
      </c>
      <c r="K5" s="125">
        <v>3</v>
      </c>
    </row>
    <row r="6" spans="1:11" ht="19.5" customHeight="1">
      <c r="A6" s="124">
        <v>4</v>
      </c>
      <c r="B6" s="111" t="s">
        <v>198</v>
      </c>
      <c r="C6" s="112" t="s">
        <v>223</v>
      </c>
      <c r="D6" s="131" t="s">
        <v>61</v>
      </c>
      <c r="E6" s="82" t="s">
        <v>285</v>
      </c>
      <c r="F6" s="135">
        <v>92.2</v>
      </c>
      <c r="G6" s="86">
        <f t="shared" si="0"/>
        <v>46.1</v>
      </c>
      <c r="H6" s="88" t="s">
        <v>30</v>
      </c>
      <c r="I6" s="86">
        <f t="shared" si="1"/>
        <v>34.5</v>
      </c>
      <c r="J6" s="86">
        <f t="shared" si="2"/>
        <v>80.6</v>
      </c>
      <c r="K6" s="125">
        <v>4</v>
      </c>
    </row>
    <row r="7" spans="1:11" ht="19.5" customHeight="1">
      <c r="A7" s="124">
        <v>5</v>
      </c>
      <c r="B7" s="111" t="s">
        <v>198</v>
      </c>
      <c r="C7" s="112" t="s">
        <v>226</v>
      </c>
      <c r="D7" s="131" t="s">
        <v>63</v>
      </c>
      <c r="E7" s="82" t="s">
        <v>286</v>
      </c>
      <c r="F7" s="135">
        <v>90</v>
      </c>
      <c r="G7" s="86">
        <f t="shared" si="0"/>
        <v>45</v>
      </c>
      <c r="H7" s="88" t="s">
        <v>14</v>
      </c>
      <c r="I7" s="86">
        <f t="shared" si="1"/>
        <v>33.125</v>
      </c>
      <c r="J7" s="86">
        <f t="shared" si="2"/>
        <v>78.125</v>
      </c>
      <c r="K7" s="125">
        <v>5</v>
      </c>
    </row>
    <row r="8" spans="1:11" ht="19.5" customHeight="1">
      <c r="A8" s="124">
        <v>6</v>
      </c>
      <c r="B8" s="111" t="s">
        <v>198</v>
      </c>
      <c r="C8" s="112" t="s">
        <v>229</v>
      </c>
      <c r="D8" s="131" t="s">
        <v>66</v>
      </c>
      <c r="E8" s="82" t="s">
        <v>287</v>
      </c>
      <c r="F8" s="135">
        <v>91.8</v>
      </c>
      <c r="G8" s="86">
        <f t="shared" si="0"/>
        <v>45.9</v>
      </c>
      <c r="H8" s="88" t="s">
        <v>15</v>
      </c>
      <c r="I8" s="86">
        <f t="shared" si="1"/>
        <v>31.125</v>
      </c>
      <c r="J8" s="86">
        <f t="shared" si="2"/>
        <v>77.025</v>
      </c>
      <c r="K8" s="125">
        <v>6</v>
      </c>
    </row>
    <row r="9" spans="1:11" ht="19.5" customHeight="1">
      <c r="A9" s="124">
        <v>7</v>
      </c>
      <c r="B9" s="111" t="s">
        <v>198</v>
      </c>
      <c r="C9" s="112" t="s">
        <v>228</v>
      </c>
      <c r="D9" s="131" t="s">
        <v>65</v>
      </c>
      <c r="E9" s="82" t="s">
        <v>288</v>
      </c>
      <c r="F9" s="135">
        <v>89.2</v>
      </c>
      <c r="G9" s="86">
        <f t="shared" si="0"/>
        <v>44.6</v>
      </c>
      <c r="H9" s="88" t="s">
        <v>35</v>
      </c>
      <c r="I9" s="86">
        <f t="shared" si="1"/>
        <v>31.5</v>
      </c>
      <c r="J9" s="86">
        <f t="shared" si="2"/>
        <v>76.1</v>
      </c>
      <c r="K9" s="125">
        <v>7</v>
      </c>
    </row>
    <row r="10" spans="1:11" ht="19.5" customHeight="1">
      <c r="A10" s="124">
        <v>8</v>
      </c>
      <c r="B10" s="111" t="s">
        <v>198</v>
      </c>
      <c r="C10" s="112" t="s">
        <v>227</v>
      </c>
      <c r="D10" s="131" t="s">
        <v>64</v>
      </c>
      <c r="E10" s="82" t="s">
        <v>289</v>
      </c>
      <c r="F10" s="135">
        <v>89.2</v>
      </c>
      <c r="G10" s="86">
        <f t="shared" si="0"/>
        <v>44.6</v>
      </c>
      <c r="H10" s="88" t="s">
        <v>35</v>
      </c>
      <c r="I10" s="86">
        <f t="shared" si="1"/>
        <v>31.5</v>
      </c>
      <c r="J10" s="86">
        <f t="shared" si="2"/>
        <v>76.1</v>
      </c>
      <c r="K10" s="125">
        <v>8</v>
      </c>
    </row>
    <row r="11" spans="1:11" ht="19.5" customHeight="1">
      <c r="A11" s="124">
        <v>9</v>
      </c>
      <c r="B11" s="111" t="s">
        <v>198</v>
      </c>
      <c r="C11" s="112" t="s">
        <v>230</v>
      </c>
      <c r="D11" s="131" t="s">
        <v>67</v>
      </c>
      <c r="E11" s="82" t="s">
        <v>290</v>
      </c>
      <c r="F11" s="135">
        <v>89.8</v>
      </c>
      <c r="G11" s="86">
        <f t="shared" si="0"/>
        <v>44.9</v>
      </c>
      <c r="H11" s="88" t="s">
        <v>57</v>
      </c>
      <c r="I11" s="86">
        <f t="shared" si="1"/>
        <v>28.375</v>
      </c>
      <c r="J11" s="86">
        <f t="shared" si="2"/>
        <v>73.275</v>
      </c>
      <c r="K11" s="125">
        <v>9</v>
      </c>
    </row>
    <row r="12" spans="1:11" ht="19.5" customHeight="1">
      <c r="A12" s="124">
        <v>10</v>
      </c>
      <c r="B12" s="111" t="s">
        <v>198</v>
      </c>
      <c r="C12" s="112" t="s">
        <v>212</v>
      </c>
      <c r="D12" s="131" t="s">
        <v>68</v>
      </c>
      <c r="E12" s="82" t="s">
        <v>291</v>
      </c>
      <c r="F12" s="135">
        <v>89</v>
      </c>
      <c r="G12" s="86">
        <f t="shared" si="0"/>
        <v>44.5</v>
      </c>
      <c r="H12" s="88" t="s">
        <v>18</v>
      </c>
      <c r="I12" s="86">
        <f t="shared" si="1"/>
        <v>27.125</v>
      </c>
      <c r="J12" s="86">
        <f t="shared" si="2"/>
        <v>71.625</v>
      </c>
      <c r="K12" s="125">
        <v>10</v>
      </c>
    </row>
    <row r="13" spans="1:11" ht="19.5" customHeight="1">
      <c r="A13" s="124">
        <v>11</v>
      </c>
      <c r="B13" s="111" t="s">
        <v>198</v>
      </c>
      <c r="C13" s="112" t="s">
        <v>216</v>
      </c>
      <c r="D13" s="131" t="s">
        <v>69</v>
      </c>
      <c r="E13" s="82" t="s">
        <v>292</v>
      </c>
      <c r="F13" s="135">
        <v>87.2</v>
      </c>
      <c r="G13" s="86">
        <f t="shared" si="0"/>
        <v>43.6</v>
      </c>
      <c r="H13" s="88" t="s">
        <v>39</v>
      </c>
      <c r="I13" s="86">
        <f t="shared" si="1"/>
        <v>24.875</v>
      </c>
      <c r="J13" s="86">
        <f t="shared" si="2"/>
        <v>68.475</v>
      </c>
      <c r="K13" s="125">
        <v>11</v>
      </c>
    </row>
    <row r="14" spans="1:11" ht="19.5" customHeight="1">
      <c r="A14" s="124">
        <v>12</v>
      </c>
      <c r="B14" s="111" t="s">
        <v>198</v>
      </c>
      <c r="C14" s="112" t="s">
        <v>211</v>
      </c>
      <c r="D14" s="131" t="s">
        <v>70</v>
      </c>
      <c r="E14" s="82" t="s">
        <v>293</v>
      </c>
      <c r="F14" s="135">
        <v>85</v>
      </c>
      <c r="G14" s="86">
        <f t="shared" si="0"/>
        <v>42.5</v>
      </c>
      <c r="H14" s="88" t="s">
        <v>58</v>
      </c>
      <c r="I14" s="86">
        <f t="shared" si="1"/>
        <v>21.375</v>
      </c>
      <c r="J14" s="86">
        <f t="shared" si="2"/>
        <v>63.875</v>
      </c>
      <c r="K14" s="125">
        <v>12</v>
      </c>
    </row>
    <row r="15" spans="1:11" ht="19.5" customHeight="1">
      <c r="A15" s="124">
        <v>13</v>
      </c>
      <c r="B15" s="111" t="s">
        <v>207</v>
      </c>
      <c r="C15" s="112" t="s">
        <v>213</v>
      </c>
      <c r="D15" s="131" t="s">
        <v>79</v>
      </c>
      <c r="E15" s="82" t="s">
        <v>294</v>
      </c>
      <c r="F15" s="135">
        <v>93.8</v>
      </c>
      <c r="G15" s="86">
        <f t="shared" si="0"/>
        <v>46.9</v>
      </c>
      <c r="H15" s="88" t="s">
        <v>71</v>
      </c>
      <c r="I15" s="86">
        <f t="shared" si="1"/>
        <v>38.125</v>
      </c>
      <c r="J15" s="86">
        <f t="shared" si="2"/>
        <v>85.025</v>
      </c>
      <c r="K15" s="125">
        <v>1</v>
      </c>
    </row>
    <row r="16" spans="1:11" ht="19.5" customHeight="1">
      <c r="A16" s="124">
        <v>14</v>
      </c>
      <c r="B16" s="111" t="s">
        <v>207</v>
      </c>
      <c r="C16" s="112" t="s">
        <v>232</v>
      </c>
      <c r="D16" s="131" t="s">
        <v>81</v>
      </c>
      <c r="E16" s="82" t="s">
        <v>295</v>
      </c>
      <c r="F16" s="135">
        <v>96</v>
      </c>
      <c r="G16" s="86">
        <f t="shared" si="0"/>
        <v>48</v>
      </c>
      <c r="H16" s="88" t="s">
        <v>73</v>
      </c>
      <c r="I16" s="86">
        <f t="shared" si="1"/>
        <v>35.375</v>
      </c>
      <c r="J16" s="86">
        <f t="shared" si="2"/>
        <v>83.375</v>
      </c>
      <c r="K16" s="125">
        <v>2</v>
      </c>
    </row>
    <row r="17" spans="1:11" ht="19.5" customHeight="1">
      <c r="A17" s="124">
        <v>15</v>
      </c>
      <c r="B17" s="111" t="s">
        <v>207</v>
      </c>
      <c r="C17" s="112" t="s">
        <v>220</v>
      </c>
      <c r="D17" s="131" t="s">
        <v>83</v>
      </c>
      <c r="E17" s="82" t="s">
        <v>296</v>
      </c>
      <c r="F17" s="135">
        <v>94.4</v>
      </c>
      <c r="G17" s="86">
        <f t="shared" si="0"/>
        <v>47.2</v>
      </c>
      <c r="H17" s="88" t="s">
        <v>75</v>
      </c>
      <c r="I17" s="86">
        <f t="shared" si="1"/>
        <v>34.375</v>
      </c>
      <c r="J17" s="86">
        <f t="shared" si="2"/>
        <v>81.575</v>
      </c>
      <c r="K17" s="125">
        <v>3</v>
      </c>
    </row>
    <row r="18" spans="1:11" ht="19.5" customHeight="1">
      <c r="A18" s="124">
        <v>16</v>
      </c>
      <c r="B18" s="111" t="s">
        <v>207</v>
      </c>
      <c r="C18" s="112" t="s">
        <v>231</v>
      </c>
      <c r="D18" s="131" t="s">
        <v>80</v>
      </c>
      <c r="E18" s="82" t="s">
        <v>297</v>
      </c>
      <c r="F18" s="135">
        <v>91.4</v>
      </c>
      <c r="G18" s="86">
        <f t="shared" si="0"/>
        <v>45.7</v>
      </c>
      <c r="H18" s="88" t="s">
        <v>72</v>
      </c>
      <c r="I18" s="86">
        <f t="shared" si="1"/>
        <v>35.875</v>
      </c>
      <c r="J18" s="86">
        <f t="shared" si="2"/>
        <v>81.575</v>
      </c>
      <c r="K18" s="125">
        <v>4</v>
      </c>
    </row>
    <row r="19" spans="1:11" ht="19.5" customHeight="1">
      <c r="A19" s="124">
        <v>17</v>
      </c>
      <c r="B19" s="111" t="s">
        <v>207</v>
      </c>
      <c r="C19" s="112" t="s">
        <v>224</v>
      </c>
      <c r="D19" s="131" t="s">
        <v>82</v>
      </c>
      <c r="E19" s="82" t="s">
        <v>298</v>
      </c>
      <c r="F19" s="135">
        <v>91.8</v>
      </c>
      <c r="G19" s="86">
        <f t="shared" si="0"/>
        <v>45.9</v>
      </c>
      <c r="H19" s="88" t="s">
        <v>74</v>
      </c>
      <c r="I19" s="86">
        <f t="shared" si="1"/>
        <v>35.125</v>
      </c>
      <c r="J19" s="86">
        <f t="shared" si="2"/>
        <v>81.025</v>
      </c>
      <c r="K19" s="125">
        <v>5</v>
      </c>
    </row>
    <row r="20" spans="1:11" ht="19.5" customHeight="1">
      <c r="A20" s="124">
        <v>18</v>
      </c>
      <c r="B20" s="111" t="s">
        <v>207</v>
      </c>
      <c r="C20" s="112" t="s">
        <v>215</v>
      </c>
      <c r="D20" s="131" t="s">
        <v>85</v>
      </c>
      <c r="E20" s="82" t="s">
        <v>299</v>
      </c>
      <c r="F20" s="135">
        <v>92</v>
      </c>
      <c r="G20" s="86">
        <f t="shared" si="0"/>
        <v>46</v>
      </c>
      <c r="H20" s="88" t="s">
        <v>29</v>
      </c>
      <c r="I20" s="86">
        <f t="shared" si="1"/>
        <v>34.125</v>
      </c>
      <c r="J20" s="86">
        <f t="shared" si="2"/>
        <v>80.125</v>
      </c>
      <c r="K20" s="125">
        <v>6</v>
      </c>
    </row>
    <row r="21" spans="1:11" ht="19.5" customHeight="1">
      <c r="A21" s="124">
        <v>19</v>
      </c>
      <c r="B21" s="111" t="s">
        <v>207</v>
      </c>
      <c r="C21" s="112" t="s">
        <v>214</v>
      </c>
      <c r="D21" s="131" t="s">
        <v>89</v>
      </c>
      <c r="E21" s="82" t="s">
        <v>300</v>
      </c>
      <c r="F21" s="135">
        <v>92.2</v>
      </c>
      <c r="G21" s="86">
        <f t="shared" si="0"/>
        <v>46.1</v>
      </c>
      <c r="H21" s="88" t="s">
        <v>77</v>
      </c>
      <c r="I21" s="86">
        <f t="shared" si="1"/>
        <v>32.75</v>
      </c>
      <c r="J21" s="86">
        <f t="shared" si="2"/>
        <v>78.85</v>
      </c>
      <c r="K21" s="125">
        <v>7</v>
      </c>
    </row>
    <row r="22" spans="1:11" ht="19.5" customHeight="1">
      <c r="A22" s="124">
        <v>20</v>
      </c>
      <c r="B22" s="111" t="s">
        <v>207</v>
      </c>
      <c r="C22" s="112" t="s">
        <v>222</v>
      </c>
      <c r="D22" s="131" t="s">
        <v>87</v>
      </c>
      <c r="E22" s="82" t="s">
        <v>301</v>
      </c>
      <c r="F22" s="135">
        <v>91.2</v>
      </c>
      <c r="G22" s="86">
        <f t="shared" si="0"/>
        <v>45.6</v>
      </c>
      <c r="H22" s="88" t="s">
        <v>76</v>
      </c>
      <c r="I22" s="86">
        <f t="shared" si="1"/>
        <v>33.25</v>
      </c>
      <c r="J22" s="86">
        <f t="shared" si="2"/>
        <v>78.85</v>
      </c>
      <c r="K22" s="125">
        <v>8</v>
      </c>
    </row>
    <row r="23" spans="1:11" ht="19.5" customHeight="1">
      <c r="A23" s="124">
        <v>21</v>
      </c>
      <c r="B23" s="111" t="s">
        <v>207</v>
      </c>
      <c r="C23" s="112" t="s">
        <v>278</v>
      </c>
      <c r="D23" s="131" t="s">
        <v>88</v>
      </c>
      <c r="E23" s="82" t="s">
        <v>302</v>
      </c>
      <c r="F23" s="135">
        <v>91</v>
      </c>
      <c r="G23" s="86">
        <f t="shared" si="0"/>
        <v>45.5</v>
      </c>
      <c r="H23" s="88" t="s">
        <v>13</v>
      </c>
      <c r="I23" s="86">
        <f t="shared" si="1"/>
        <v>32.875</v>
      </c>
      <c r="J23" s="86">
        <f t="shared" si="2"/>
        <v>78.375</v>
      </c>
      <c r="K23" s="125">
        <v>9</v>
      </c>
    </row>
    <row r="24" spans="1:11" ht="19.5" customHeight="1">
      <c r="A24" s="124">
        <v>22</v>
      </c>
      <c r="B24" s="111" t="s">
        <v>207</v>
      </c>
      <c r="C24" s="112" t="s">
        <v>218</v>
      </c>
      <c r="D24" s="131" t="s">
        <v>90</v>
      </c>
      <c r="E24" s="82" t="s">
        <v>303</v>
      </c>
      <c r="F24" s="135">
        <v>92.2</v>
      </c>
      <c r="G24" s="86">
        <f t="shared" si="0"/>
        <v>46.1</v>
      </c>
      <c r="H24" s="88" t="s">
        <v>47</v>
      </c>
      <c r="I24" s="86">
        <f t="shared" si="1"/>
        <v>31.875</v>
      </c>
      <c r="J24" s="86">
        <f t="shared" si="2"/>
        <v>77.975</v>
      </c>
      <c r="K24" s="125">
        <v>10</v>
      </c>
    </row>
    <row r="25" spans="1:11" ht="19.5" customHeight="1">
      <c r="A25" s="124">
        <v>23</v>
      </c>
      <c r="B25" s="111" t="s">
        <v>207</v>
      </c>
      <c r="C25" s="112" t="s">
        <v>233</v>
      </c>
      <c r="D25" s="131" t="s">
        <v>86</v>
      </c>
      <c r="E25" s="82" t="s">
        <v>304</v>
      </c>
      <c r="F25" s="135">
        <v>89.4</v>
      </c>
      <c r="G25" s="86">
        <f t="shared" si="0"/>
        <v>44.7</v>
      </c>
      <c r="H25" s="88" t="s">
        <v>76</v>
      </c>
      <c r="I25" s="86">
        <f t="shared" si="1"/>
        <v>33.25</v>
      </c>
      <c r="J25" s="86">
        <f t="shared" si="2"/>
        <v>77.95</v>
      </c>
      <c r="K25" s="125">
        <v>11</v>
      </c>
    </row>
    <row r="26" spans="1:11" ht="19.5" customHeight="1">
      <c r="A26" s="124">
        <v>24</v>
      </c>
      <c r="B26" s="111" t="s">
        <v>207</v>
      </c>
      <c r="C26" s="112" t="s">
        <v>217</v>
      </c>
      <c r="D26" s="131" t="s">
        <v>84</v>
      </c>
      <c r="E26" s="82" t="s">
        <v>297</v>
      </c>
      <c r="F26" s="135">
        <v>84.6</v>
      </c>
      <c r="G26" s="86">
        <f t="shared" si="0"/>
        <v>42.3</v>
      </c>
      <c r="H26" s="88" t="s">
        <v>75</v>
      </c>
      <c r="I26" s="86">
        <f t="shared" si="1"/>
        <v>34.375</v>
      </c>
      <c r="J26" s="86">
        <f t="shared" si="2"/>
        <v>76.675</v>
      </c>
      <c r="K26" s="125">
        <v>12</v>
      </c>
    </row>
    <row r="27" spans="1:11" ht="19.5" customHeight="1">
      <c r="A27" s="124">
        <v>25</v>
      </c>
      <c r="B27" s="111" t="s">
        <v>207</v>
      </c>
      <c r="C27" s="112" t="s">
        <v>234</v>
      </c>
      <c r="D27" s="131" t="s">
        <v>91</v>
      </c>
      <c r="E27" s="82" t="s">
        <v>305</v>
      </c>
      <c r="F27" s="135">
        <v>88.6</v>
      </c>
      <c r="G27" s="86">
        <f t="shared" si="0"/>
        <v>44.3</v>
      </c>
      <c r="H27" s="88" t="s">
        <v>78</v>
      </c>
      <c r="I27" s="86">
        <f t="shared" si="1"/>
        <v>30.625</v>
      </c>
      <c r="J27" s="86">
        <f t="shared" si="2"/>
        <v>74.925</v>
      </c>
      <c r="K27" s="125">
        <v>13</v>
      </c>
    </row>
    <row r="28" spans="1:11" ht="19.5" customHeight="1">
      <c r="A28" s="124">
        <v>26</v>
      </c>
      <c r="B28" s="111" t="s">
        <v>199</v>
      </c>
      <c r="C28" s="93" t="s">
        <v>224</v>
      </c>
      <c r="D28" s="132" t="s">
        <v>93</v>
      </c>
      <c r="E28" s="82" t="s">
        <v>306</v>
      </c>
      <c r="F28" s="135">
        <v>94.8</v>
      </c>
      <c r="G28" s="86">
        <f t="shared" si="0"/>
        <v>47.4</v>
      </c>
      <c r="H28" s="91" t="s">
        <v>48</v>
      </c>
      <c r="I28" s="86">
        <f t="shared" si="1"/>
        <v>28.125</v>
      </c>
      <c r="J28" s="86">
        <f t="shared" si="2"/>
        <v>75.525</v>
      </c>
      <c r="K28" s="125">
        <v>1</v>
      </c>
    </row>
    <row r="29" spans="1:11" ht="19.5" customHeight="1">
      <c r="A29" s="124">
        <v>27</v>
      </c>
      <c r="B29" s="111" t="s">
        <v>199</v>
      </c>
      <c r="C29" s="93" t="s">
        <v>278</v>
      </c>
      <c r="D29" s="132" t="s">
        <v>92</v>
      </c>
      <c r="E29" s="82" t="s">
        <v>307</v>
      </c>
      <c r="F29" s="135">
        <v>86</v>
      </c>
      <c r="G29" s="86">
        <f t="shared" si="0"/>
        <v>43</v>
      </c>
      <c r="H29" s="91" t="s">
        <v>109</v>
      </c>
      <c r="I29" s="86">
        <f t="shared" si="1"/>
        <v>28.25</v>
      </c>
      <c r="J29" s="86">
        <f t="shared" si="2"/>
        <v>71.25</v>
      </c>
      <c r="K29" s="125">
        <v>2</v>
      </c>
    </row>
    <row r="30" spans="1:11" ht="19.5" customHeight="1">
      <c r="A30" s="124">
        <v>28</v>
      </c>
      <c r="B30" s="111" t="s">
        <v>199</v>
      </c>
      <c r="C30" s="93" t="s">
        <v>219</v>
      </c>
      <c r="D30" s="132" t="s">
        <v>95</v>
      </c>
      <c r="E30" s="82" t="s">
        <v>308</v>
      </c>
      <c r="F30" s="135">
        <v>88</v>
      </c>
      <c r="G30" s="86">
        <f t="shared" si="0"/>
        <v>44</v>
      </c>
      <c r="H30" s="91" t="s">
        <v>18</v>
      </c>
      <c r="I30" s="86">
        <f t="shared" si="1"/>
        <v>27.125</v>
      </c>
      <c r="J30" s="86">
        <f t="shared" si="2"/>
        <v>71.125</v>
      </c>
      <c r="K30" s="125">
        <v>3</v>
      </c>
    </row>
    <row r="31" spans="1:11" ht="19.5" customHeight="1">
      <c r="A31" s="124">
        <v>29</v>
      </c>
      <c r="B31" s="111" t="s">
        <v>199</v>
      </c>
      <c r="C31" s="93" t="s">
        <v>221</v>
      </c>
      <c r="D31" s="132" t="s">
        <v>96</v>
      </c>
      <c r="E31" s="82" t="s">
        <v>309</v>
      </c>
      <c r="F31" s="135">
        <v>87</v>
      </c>
      <c r="G31" s="86">
        <f t="shared" si="0"/>
        <v>43.5</v>
      </c>
      <c r="H31" s="91" t="s">
        <v>18</v>
      </c>
      <c r="I31" s="86">
        <f t="shared" si="1"/>
        <v>27.125</v>
      </c>
      <c r="J31" s="86">
        <f t="shared" si="2"/>
        <v>70.625</v>
      </c>
      <c r="K31" s="125">
        <v>4</v>
      </c>
    </row>
    <row r="32" spans="1:11" ht="19.5" customHeight="1">
      <c r="A32" s="124">
        <v>30</v>
      </c>
      <c r="B32" s="111" t="s">
        <v>199</v>
      </c>
      <c r="C32" s="93" t="s">
        <v>212</v>
      </c>
      <c r="D32" s="132" t="s">
        <v>99</v>
      </c>
      <c r="E32" s="82" t="s">
        <v>310</v>
      </c>
      <c r="F32" s="135">
        <v>89.8</v>
      </c>
      <c r="G32" s="86">
        <f t="shared" si="0"/>
        <v>44.9</v>
      </c>
      <c r="H32" s="91" t="s">
        <v>39</v>
      </c>
      <c r="I32" s="86">
        <f t="shared" si="1"/>
        <v>24.875</v>
      </c>
      <c r="J32" s="86">
        <f t="shared" si="2"/>
        <v>69.775</v>
      </c>
      <c r="K32" s="125">
        <v>5</v>
      </c>
    </row>
    <row r="33" spans="1:11" ht="19.5" customHeight="1">
      <c r="A33" s="124">
        <v>31</v>
      </c>
      <c r="B33" s="111" t="s">
        <v>199</v>
      </c>
      <c r="C33" s="93" t="s">
        <v>216</v>
      </c>
      <c r="D33" s="132" t="s">
        <v>20</v>
      </c>
      <c r="E33" s="82" t="s">
        <v>311</v>
      </c>
      <c r="F33" s="135">
        <v>91.4</v>
      </c>
      <c r="G33" s="86">
        <f t="shared" si="0"/>
        <v>45.7</v>
      </c>
      <c r="H33" s="91" t="s">
        <v>113</v>
      </c>
      <c r="I33" s="86">
        <f t="shared" si="1"/>
        <v>24</v>
      </c>
      <c r="J33" s="86">
        <f t="shared" si="2"/>
        <v>69.7</v>
      </c>
      <c r="K33" s="125">
        <v>6</v>
      </c>
    </row>
    <row r="34" spans="1:11" ht="19.5" customHeight="1">
      <c r="A34" s="124">
        <v>32</v>
      </c>
      <c r="B34" s="111" t="s">
        <v>199</v>
      </c>
      <c r="C34" s="93" t="s">
        <v>225</v>
      </c>
      <c r="D34" s="132" t="s">
        <v>97</v>
      </c>
      <c r="E34" s="82" t="s">
        <v>312</v>
      </c>
      <c r="F34" s="135">
        <v>87.6</v>
      </c>
      <c r="G34" s="86">
        <f t="shared" si="0"/>
        <v>43.8</v>
      </c>
      <c r="H34" s="91" t="s">
        <v>16</v>
      </c>
      <c r="I34" s="86">
        <f t="shared" si="1"/>
        <v>25.625</v>
      </c>
      <c r="J34" s="86">
        <f t="shared" si="2"/>
        <v>69.425</v>
      </c>
      <c r="K34" s="125">
        <v>7</v>
      </c>
    </row>
    <row r="35" spans="1:11" ht="19.5" customHeight="1">
      <c r="A35" s="124">
        <v>33</v>
      </c>
      <c r="B35" s="111" t="s">
        <v>199</v>
      </c>
      <c r="C35" s="93" t="s">
        <v>220</v>
      </c>
      <c r="D35" s="132" t="s">
        <v>94</v>
      </c>
      <c r="E35" s="82" t="s">
        <v>313</v>
      </c>
      <c r="F35" s="135">
        <v>83.4</v>
      </c>
      <c r="G35" s="86">
        <f t="shared" si="0"/>
        <v>41.7</v>
      </c>
      <c r="H35" s="91" t="s">
        <v>110</v>
      </c>
      <c r="I35" s="86">
        <f t="shared" si="1"/>
        <v>27.25</v>
      </c>
      <c r="J35" s="86">
        <f t="shared" si="2"/>
        <v>68.95</v>
      </c>
      <c r="K35" s="125">
        <v>8</v>
      </c>
    </row>
    <row r="36" spans="1:11" ht="19.5" customHeight="1">
      <c r="A36" s="124">
        <v>34</v>
      </c>
      <c r="B36" s="111" t="s">
        <v>199</v>
      </c>
      <c r="C36" s="93" t="s">
        <v>215</v>
      </c>
      <c r="D36" s="132" t="s">
        <v>98</v>
      </c>
      <c r="E36" s="82" t="s">
        <v>314</v>
      </c>
      <c r="F36" s="135">
        <v>85.2</v>
      </c>
      <c r="G36" s="86">
        <f t="shared" si="0"/>
        <v>42.6</v>
      </c>
      <c r="H36" s="91" t="s">
        <v>26</v>
      </c>
      <c r="I36" s="86">
        <f t="shared" si="1"/>
        <v>25.25</v>
      </c>
      <c r="J36" s="86">
        <f t="shared" si="2"/>
        <v>67.85</v>
      </c>
      <c r="K36" s="125">
        <v>9</v>
      </c>
    </row>
    <row r="37" spans="1:11" ht="19.5" customHeight="1">
      <c r="A37" s="124">
        <v>35</v>
      </c>
      <c r="B37" s="111" t="s">
        <v>199</v>
      </c>
      <c r="C37" s="93" t="s">
        <v>232</v>
      </c>
      <c r="D37" s="132" t="s">
        <v>101</v>
      </c>
      <c r="E37" s="82" t="s">
        <v>315</v>
      </c>
      <c r="F37" s="135">
        <v>87</v>
      </c>
      <c r="G37" s="86">
        <f t="shared" si="0"/>
        <v>43.5</v>
      </c>
      <c r="H37" s="91" t="s">
        <v>112</v>
      </c>
      <c r="I37" s="86">
        <f t="shared" si="1"/>
        <v>24.25</v>
      </c>
      <c r="J37" s="86">
        <f t="shared" si="2"/>
        <v>67.75</v>
      </c>
      <c r="K37" s="125">
        <v>10</v>
      </c>
    </row>
    <row r="38" spans="1:11" ht="19.5" customHeight="1">
      <c r="A38" s="124">
        <v>36</v>
      </c>
      <c r="B38" s="111" t="s">
        <v>199</v>
      </c>
      <c r="C38" s="93" t="s">
        <v>218</v>
      </c>
      <c r="D38" s="132" t="s">
        <v>102</v>
      </c>
      <c r="E38" s="82" t="s">
        <v>316</v>
      </c>
      <c r="F38" s="135">
        <v>86</v>
      </c>
      <c r="G38" s="86">
        <f t="shared" si="0"/>
        <v>43</v>
      </c>
      <c r="H38" s="91" t="s">
        <v>113</v>
      </c>
      <c r="I38" s="86">
        <f t="shared" si="1"/>
        <v>24</v>
      </c>
      <c r="J38" s="86">
        <f t="shared" si="2"/>
        <v>67</v>
      </c>
      <c r="K38" s="125">
        <v>11</v>
      </c>
    </row>
    <row r="39" spans="1:11" ht="19.5" customHeight="1">
      <c r="A39" s="124">
        <v>37</v>
      </c>
      <c r="B39" s="111" t="s">
        <v>199</v>
      </c>
      <c r="C39" s="93" t="s">
        <v>228</v>
      </c>
      <c r="D39" s="132" t="s">
        <v>103</v>
      </c>
      <c r="E39" s="82" t="s">
        <v>317</v>
      </c>
      <c r="F39" s="135">
        <v>84.6</v>
      </c>
      <c r="G39" s="86">
        <f t="shared" si="0"/>
        <v>42.3</v>
      </c>
      <c r="H39" s="91" t="s">
        <v>114</v>
      </c>
      <c r="I39" s="86">
        <f t="shared" si="1"/>
        <v>23.75</v>
      </c>
      <c r="J39" s="86">
        <f t="shared" si="2"/>
        <v>66.05</v>
      </c>
      <c r="K39" s="125">
        <v>12</v>
      </c>
    </row>
    <row r="40" spans="1:11" ht="19.5" customHeight="1">
      <c r="A40" s="124">
        <v>38</v>
      </c>
      <c r="B40" s="111" t="s">
        <v>199</v>
      </c>
      <c r="C40" s="93" t="s">
        <v>217</v>
      </c>
      <c r="D40" s="132" t="s">
        <v>100</v>
      </c>
      <c r="E40" s="82" t="s">
        <v>318</v>
      </c>
      <c r="F40" s="135">
        <v>82.4</v>
      </c>
      <c r="G40" s="86">
        <f t="shared" si="0"/>
        <v>41.2</v>
      </c>
      <c r="H40" s="91" t="s">
        <v>111</v>
      </c>
      <c r="I40" s="86">
        <f t="shared" si="1"/>
        <v>24.625</v>
      </c>
      <c r="J40" s="86">
        <f t="shared" si="2"/>
        <v>65.825</v>
      </c>
      <c r="K40" s="125">
        <v>13</v>
      </c>
    </row>
    <row r="41" spans="1:11" ht="19.5" customHeight="1">
      <c r="A41" s="124">
        <v>39</v>
      </c>
      <c r="B41" s="111" t="s">
        <v>208</v>
      </c>
      <c r="C41" s="93" t="s">
        <v>214</v>
      </c>
      <c r="D41" s="132" t="s">
        <v>105</v>
      </c>
      <c r="E41" s="82" t="s">
        <v>319</v>
      </c>
      <c r="F41" s="135">
        <v>91.8</v>
      </c>
      <c r="G41" s="86">
        <f t="shared" si="0"/>
        <v>45.9</v>
      </c>
      <c r="H41" s="91" t="s">
        <v>30</v>
      </c>
      <c r="I41" s="86">
        <f t="shared" si="1"/>
        <v>34.5</v>
      </c>
      <c r="J41" s="86">
        <f t="shared" si="2"/>
        <v>80.4</v>
      </c>
      <c r="K41" s="125">
        <v>1</v>
      </c>
    </row>
    <row r="42" spans="1:11" ht="19.5" customHeight="1">
      <c r="A42" s="124">
        <v>40</v>
      </c>
      <c r="B42" s="111" t="s">
        <v>208</v>
      </c>
      <c r="C42" s="93" t="s">
        <v>234</v>
      </c>
      <c r="D42" s="132" t="s">
        <v>104</v>
      </c>
      <c r="E42" s="82" t="s">
        <v>320</v>
      </c>
      <c r="F42" s="135">
        <v>86.8</v>
      </c>
      <c r="G42" s="86">
        <f t="shared" si="0"/>
        <v>43.4</v>
      </c>
      <c r="H42" s="91" t="s">
        <v>115</v>
      </c>
      <c r="I42" s="86">
        <f t="shared" si="1"/>
        <v>36.375</v>
      </c>
      <c r="J42" s="86">
        <f t="shared" si="2"/>
        <v>79.775</v>
      </c>
      <c r="K42" s="125">
        <v>2</v>
      </c>
    </row>
    <row r="43" spans="1:11" ht="19.5" customHeight="1">
      <c r="A43" s="124">
        <v>41</v>
      </c>
      <c r="B43" s="111" t="s">
        <v>208</v>
      </c>
      <c r="C43" s="93" t="s">
        <v>213</v>
      </c>
      <c r="D43" s="132" t="s">
        <v>106</v>
      </c>
      <c r="E43" s="82" t="s">
        <v>321</v>
      </c>
      <c r="F43" s="135">
        <v>92</v>
      </c>
      <c r="G43" s="86">
        <f t="shared" si="0"/>
        <v>46</v>
      </c>
      <c r="H43" s="91" t="s">
        <v>116</v>
      </c>
      <c r="I43" s="86">
        <f t="shared" si="1"/>
        <v>32.375</v>
      </c>
      <c r="J43" s="86">
        <f t="shared" si="2"/>
        <v>78.375</v>
      </c>
      <c r="K43" s="125">
        <v>3</v>
      </c>
    </row>
    <row r="44" spans="1:11" ht="19.5" customHeight="1">
      <c r="A44" s="124">
        <v>42</v>
      </c>
      <c r="B44" s="111" t="s">
        <v>208</v>
      </c>
      <c r="C44" s="93" t="s">
        <v>233</v>
      </c>
      <c r="D44" s="132" t="s">
        <v>38</v>
      </c>
      <c r="E44" s="82" t="s">
        <v>322</v>
      </c>
      <c r="F44" s="135">
        <v>87</v>
      </c>
      <c r="G44" s="86">
        <f t="shared" si="0"/>
        <v>43.5</v>
      </c>
      <c r="H44" s="91" t="s">
        <v>43</v>
      </c>
      <c r="I44" s="86">
        <f t="shared" si="1"/>
        <v>34.25</v>
      </c>
      <c r="J44" s="86">
        <f t="shared" si="2"/>
        <v>77.75</v>
      </c>
      <c r="K44" s="125">
        <v>4</v>
      </c>
    </row>
    <row r="45" spans="1:11" ht="19.5" customHeight="1">
      <c r="A45" s="124">
        <v>43</v>
      </c>
      <c r="B45" s="111" t="s">
        <v>208</v>
      </c>
      <c r="C45" s="93" t="s">
        <v>211</v>
      </c>
      <c r="D45" s="132" t="s">
        <v>36</v>
      </c>
      <c r="E45" s="82" t="s">
        <v>323</v>
      </c>
      <c r="F45" s="135">
        <v>85</v>
      </c>
      <c r="G45" s="86">
        <f t="shared" si="0"/>
        <v>42.5</v>
      </c>
      <c r="H45" s="91" t="s">
        <v>117</v>
      </c>
      <c r="I45" s="86">
        <f t="shared" si="1"/>
        <v>31.75</v>
      </c>
      <c r="J45" s="86">
        <f t="shared" si="2"/>
        <v>74.25</v>
      </c>
      <c r="K45" s="125">
        <v>5</v>
      </c>
    </row>
    <row r="46" spans="1:11" ht="19.5" customHeight="1">
      <c r="A46" s="124">
        <v>44</v>
      </c>
      <c r="B46" s="111" t="s">
        <v>208</v>
      </c>
      <c r="C46" s="93" t="s">
        <v>222</v>
      </c>
      <c r="D46" s="132" t="s">
        <v>108</v>
      </c>
      <c r="E46" s="82" t="s">
        <v>324</v>
      </c>
      <c r="F46" s="135">
        <v>93.6</v>
      </c>
      <c r="G46" s="86">
        <f t="shared" si="0"/>
        <v>46.8</v>
      </c>
      <c r="H46" s="91" t="s">
        <v>46</v>
      </c>
      <c r="I46" s="86">
        <f t="shared" si="1"/>
        <v>26.875</v>
      </c>
      <c r="J46" s="86">
        <f t="shared" si="2"/>
        <v>73.675</v>
      </c>
      <c r="K46" s="125">
        <v>6</v>
      </c>
    </row>
    <row r="47" spans="1:11" ht="19.5" customHeight="1">
      <c r="A47" s="124">
        <v>45</v>
      </c>
      <c r="B47" s="111" t="s">
        <v>208</v>
      </c>
      <c r="C47" s="93" t="s">
        <v>223</v>
      </c>
      <c r="D47" s="132" t="s">
        <v>107</v>
      </c>
      <c r="E47" s="82" t="s">
        <v>325</v>
      </c>
      <c r="F47" s="135">
        <v>88.8</v>
      </c>
      <c r="G47" s="86">
        <f t="shared" si="0"/>
        <v>44.4</v>
      </c>
      <c r="H47" s="91" t="s">
        <v>57</v>
      </c>
      <c r="I47" s="86">
        <f t="shared" si="1"/>
        <v>28.375</v>
      </c>
      <c r="J47" s="86">
        <f t="shared" si="2"/>
        <v>72.775</v>
      </c>
      <c r="K47" s="125">
        <v>7</v>
      </c>
    </row>
    <row r="48" spans="1:11" ht="19.5" customHeight="1">
      <c r="A48" s="124">
        <v>46</v>
      </c>
      <c r="B48" s="111" t="s">
        <v>209</v>
      </c>
      <c r="C48" s="112" t="s">
        <v>216</v>
      </c>
      <c r="D48" s="131" t="s">
        <v>135</v>
      </c>
      <c r="E48" s="82" t="s">
        <v>326</v>
      </c>
      <c r="F48" s="135">
        <v>96.4</v>
      </c>
      <c r="G48" s="86">
        <f t="shared" si="0"/>
        <v>48.2</v>
      </c>
      <c r="H48" s="88" t="s">
        <v>35</v>
      </c>
      <c r="I48" s="86">
        <f t="shared" si="1"/>
        <v>31.5</v>
      </c>
      <c r="J48" s="86">
        <f t="shared" si="2"/>
        <v>79.7</v>
      </c>
      <c r="K48" s="125">
        <v>1</v>
      </c>
    </row>
    <row r="49" spans="1:11" ht="19.5" customHeight="1">
      <c r="A49" s="124">
        <v>47</v>
      </c>
      <c r="B49" s="111" t="s">
        <v>209</v>
      </c>
      <c r="C49" s="112" t="s">
        <v>224</v>
      </c>
      <c r="D49" s="131" t="s">
        <v>134</v>
      </c>
      <c r="E49" s="82" t="s">
        <v>327</v>
      </c>
      <c r="F49" s="135">
        <v>92</v>
      </c>
      <c r="G49" s="86">
        <f t="shared" si="0"/>
        <v>46</v>
      </c>
      <c r="H49" s="88" t="s">
        <v>77</v>
      </c>
      <c r="I49" s="86">
        <f t="shared" si="1"/>
        <v>32.75</v>
      </c>
      <c r="J49" s="86">
        <f t="shared" si="2"/>
        <v>78.75</v>
      </c>
      <c r="K49" s="125">
        <v>2</v>
      </c>
    </row>
    <row r="50" spans="1:11" ht="19.5" customHeight="1">
      <c r="A50" s="124">
        <v>48</v>
      </c>
      <c r="B50" s="111" t="s">
        <v>209</v>
      </c>
      <c r="C50" s="112" t="s">
        <v>213</v>
      </c>
      <c r="D50" s="131" t="s">
        <v>132</v>
      </c>
      <c r="E50" s="82" t="s">
        <v>328</v>
      </c>
      <c r="F50" s="135">
        <v>87.2</v>
      </c>
      <c r="G50" s="86">
        <f t="shared" si="0"/>
        <v>43.6</v>
      </c>
      <c r="H50" s="88" t="s">
        <v>14</v>
      </c>
      <c r="I50" s="86">
        <f t="shared" si="1"/>
        <v>33.125</v>
      </c>
      <c r="J50" s="86">
        <f t="shared" si="2"/>
        <v>76.725</v>
      </c>
      <c r="K50" s="125">
        <v>3</v>
      </c>
    </row>
    <row r="51" spans="1:11" ht="19.5" customHeight="1">
      <c r="A51" s="124">
        <v>49</v>
      </c>
      <c r="B51" s="111" t="s">
        <v>209</v>
      </c>
      <c r="C51" s="112" t="s">
        <v>217</v>
      </c>
      <c r="D51" s="131" t="s">
        <v>131</v>
      </c>
      <c r="E51" s="82" t="s">
        <v>329</v>
      </c>
      <c r="F51" s="135">
        <v>84.6</v>
      </c>
      <c r="G51" s="86">
        <f t="shared" si="0"/>
        <v>42.3</v>
      </c>
      <c r="H51" s="88" t="s">
        <v>75</v>
      </c>
      <c r="I51" s="86">
        <f t="shared" si="1"/>
        <v>34.375</v>
      </c>
      <c r="J51" s="86">
        <f t="shared" si="2"/>
        <v>76.675</v>
      </c>
      <c r="K51" s="125">
        <v>4</v>
      </c>
    </row>
    <row r="52" spans="1:11" ht="19.5" customHeight="1">
      <c r="A52" s="124">
        <v>50</v>
      </c>
      <c r="B52" s="111" t="s">
        <v>209</v>
      </c>
      <c r="C52" s="112" t="s">
        <v>221</v>
      </c>
      <c r="D52" s="131" t="s">
        <v>133</v>
      </c>
      <c r="E52" s="82" t="s">
        <v>330</v>
      </c>
      <c r="F52" s="135">
        <v>86.6</v>
      </c>
      <c r="G52" s="86">
        <f t="shared" si="0"/>
        <v>43.3</v>
      </c>
      <c r="H52" s="88" t="s">
        <v>44</v>
      </c>
      <c r="I52" s="86">
        <f t="shared" si="1"/>
        <v>33</v>
      </c>
      <c r="J52" s="86">
        <f t="shared" si="2"/>
        <v>76.3</v>
      </c>
      <c r="K52" s="125">
        <v>5</v>
      </c>
    </row>
    <row r="53" spans="1:11" ht="19.5" customHeight="1">
      <c r="A53" s="124">
        <v>51</v>
      </c>
      <c r="B53" s="111" t="s">
        <v>209</v>
      </c>
      <c r="C53" s="112" t="s">
        <v>233</v>
      </c>
      <c r="D53" s="131" t="s">
        <v>136</v>
      </c>
      <c r="E53" s="82" t="s">
        <v>331</v>
      </c>
      <c r="F53" s="135">
        <v>84.4</v>
      </c>
      <c r="G53" s="86">
        <f t="shared" si="0"/>
        <v>42.2</v>
      </c>
      <c r="H53" s="88" t="s">
        <v>17</v>
      </c>
      <c r="I53" s="86">
        <f t="shared" si="1"/>
        <v>28.75</v>
      </c>
      <c r="J53" s="86">
        <f t="shared" si="2"/>
        <v>70.95</v>
      </c>
      <c r="K53" s="125">
        <v>6</v>
      </c>
    </row>
    <row r="54" spans="1:11" ht="19.5" customHeight="1">
      <c r="A54" s="124">
        <v>52</v>
      </c>
      <c r="B54" s="111" t="s">
        <v>209</v>
      </c>
      <c r="C54" s="112" t="s">
        <v>219</v>
      </c>
      <c r="D54" s="131" t="s">
        <v>137</v>
      </c>
      <c r="E54" s="82" t="s">
        <v>332</v>
      </c>
      <c r="F54" s="135">
        <v>84.4</v>
      </c>
      <c r="G54" s="86">
        <f t="shared" si="0"/>
        <v>42.2</v>
      </c>
      <c r="H54" s="88" t="s">
        <v>37</v>
      </c>
      <c r="I54" s="86">
        <f t="shared" si="1"/>
        <v>27.75</v>
      </c>
      <c r="J54" s="86">
        <f t="shared" si="2"/>
        <v>69.95</v>
      </c>
      <c r="K54" s="125">
        <v>7</v>
      </c>
    </row>
    <row r="55" spans="1:11" ht="19.5" customHeight="1">
      <c r="A55" s="124">
        <v>53</v>
      </c>
      <c r="B55" s="111" t="s">
        <v>209</v>
      </c>
      <c r="C55" s="112" t="s">
        <v>220</v>
      </c>
      <c r="D55" s="131" t="s">
        <v>138</v>
      </c>
      <c r="E55" s="82" t="s">
        <v>333</v>
      </c>
      <c r="F55" s="135">
        <v>83.2</v>
      </c>
      <c r="G55" s="86">
        <f t="shared" si="0"/>
        <v>41.6</v>
      </c>
      <c r="H55" s="88" t="s">
        <v>143</v>
      </c>
      <c r="I55" s="86">
        <f t="shared" si="1"/>
        <v>14.625</v>
      </c>
      <c r="J55" s="86">
        <f t="shared" si="2"/>
        <v>56.225</v>
      </c>
      <c r="K55" s="125">
        <v>8</v>
      </c>
    </row>
    <row r="56" spans="1:11" ht="19.5" customHeight="1">
      <c r="A56" s="124">
        <v>54</v>
      </c>
      <c r="B56" s="111" t="s">
        <v>200</v>
      </c>
      <c r="C56" s="112" t="s">
        <v>232</v>
      </c>
      <c r="D56" s="131" t="s">
        <v>119</v>
      </c>
      <c r="E56" s="82" t="s">
        <v>334</v>
      </c>
      <c r="F56" s="135">
        <v>96.6</v>
      </c>
      <c r="G56" s="86">
        <f t="shared" si="0"/>
        <v>48.3</v>
      </c>
      <c r="H56" s="88" t="s">
        <v>140</v>
      </c>
      <c r="I56" s="86">
        <f t="shared" si="1"/>
        <v>38.25</v>
      </c>
      <c r="J56" s="86">
        <f t="shared" si="2"/>
        <v>86.55</v>
      </c>
      <c r="K56" s="125">
        <v>1</v>
      </c>
    </row>
    <row r="57" spans="1:11" ht="19.5" customHeight="1">
      <c r="A57" s="124">
        <v>55</v>
      </c>
      <c r="B57" s="111" t="s">
        <v>200</v>
      </c>
      <c r="C57" s="112" t="s">
        <v>212</v>
      </c>
      <c r="D57" s="131" t="s">
        <v>118</v>
      </c>
      <c r="E57" s="82" t="s">
        <v>335</v>
      </c>
      <c r="F57" s="135">
        <v>91.4</v>
      </c>
      <c r="G57" s="86">
        <f t="shared" si="0"/>
        <v>45.7</v>
      </c>
      <c r="H57" s="88" t="s">
        <v>139</v>
      </c>
      <c r="I57" s="86">
        <f t="shared" si="1"/>
        <v>39.625</v>
      </c>
      <c r="J57" s="86">
        <f t="shared" si="2"/>
        <v>85.325</v>
      </c>
      <c r="K57" s="125">
        <v>2</v>
      </c>
    </row>
    <row r="58" spans="1:11" ht="19.5" customHeight="1">
      <c r="A58" s="124">
        <v>56</v>
      </c>
      <c r="B58" s="111" t="s">
        <v>200</v>
      </c>
      <c r="C58" s="112" t="s">
        <v>214</v>
      </c>
      <c r="D58" s="131" t="s">
        <v>123</v>
      </c>
      <c r="E58" s="82" t="s">
        <v>336</v>
      </c>
      <c r="F58" s="135">
        <v>96.2</v>
      </c>
      <c r="G58" s="86">
        <f t="shared" si="0"/>
        <v>48.1</v>
      </c>
      <c r="H58" s="88" t="s">
        <v>142</v>
      </c>
      <c r="I58" s="86">
        <f t="shared" si="1"/>
        <v>36.125</v>
      </c>
      <c r="J58" s="86">
        <f t="shared" si="2"/>
        <v>84.225</v>
      </c>
      <c r="K58" s="125">
        <v>3</v>
      </c>
    </row>
    <row r="59" spans="1:11" ht="19.5" customHeight="1">
      <c r="A59" s="124">
        <v>57</v>
      </c>
      <c r="B59" s="111" t="s">
        <v>200</v>
      </c>
      <c r="C59" s="112" t="s">
        <v>222</v>
      </c>
      <c r="D59" s="131" t="s">
        <v>122</v>
      </c>
      <c r="E59" s="82" t="s">
        <v>337</v>
      </c>
      <c r="F59" s="135">
        <v>94.8</v>
      </c>
      <c r="G59" s="86">
        <f t="shared" si="0"/>
        <v>47.4</v>
      </c>
      <c r="H59" s="88" t="s">
        <v>28</v>
      </c>
      <c r="I59" s="86">
        <f t="shared" si="1"/>
        <v>36.25</v>
      </c>
      <c r="J59" s="86">
        <f t="shared" si="2"/>
        <v>83.65</v>
      </c>
      <c r="K59" s="125">
        <v>4</v>
      </c>
    </row>
    <row r="60" spans="1:11" ht="19.5" customHeight="1">
      <c r="A60" s="124">
        <v>58</v>
      </c>
      <c r="B60" s="111" t="s">
        <v>200</v>
      </c>
      <c r="C60" s="112" t="s">
        <v>278</v>
      </c>
      <c r="D60" s="131" t="s">
        <v>120</v>
      </c>
      <c r="E60" s="82" t="s">
        <v>338</v>
      </c>
      <c r="F60" s="135">
        <v>91.4</v>
      </c>
      <c r="G60" s="86">
        <f t="shared" si="0"/>
        <v>45.7</v>
      </c>
      <c r="H60" s="88" t="s">
        <v>141</v>
      </c>
      <c r="I60" s="86">
        <f t="shared" si="1"/>
        <v>37.125</v>
      </c>
      <c r="J60" s="86">
        <f t="shared" si="2"/>
        <v>82.825</v>
      </c>
      <c r="K60" s="125">
        <v>5</v>
      </c>
    </row>
    <row r="61" spans="1:11" ht="19.5" customHeight="1">
      <c r="A61" s="124">
        <v>59</v>
      </c>
      <c r="B61" s="111" t="s">
        <v>200</v>
      </c>
      <c r="C61" s="112" t="s">
        <v>223</v>
      </c>
      <c r="D61" s="131" t="s">
        <v>121</v>
      </c>
      <c r="E61" s="82" t="s">
        <v>339</v>
      </c>
      <c r="F61" s="135">
        <v>90.2</v>
      </c>
      <c r="G61" s="86">
        <f t="shared" si="0"/>
        <v>45.1</v>
      </c>
      <c r="H61" s="88" t="s">
        <v>42</v>
      </c>
      <c r="I61" s="86">
        <f t="shared" si="1"/>
        <v>36.625</v>
      </c>
      <c r="J61" s="86">
        <f t="shared" si="2"/>
        <v>81.725</v>
      </c>
      <c r="K61" s="125">
        <v>6</v>
      </c>
    </row>
    <row r="62" spans="1:11" ht="19.5" customHeight="1">
      <c r="A62" s="124">
        <v>60</v>
      </c>
      <c r="B62" s="111" t="s">
        <v>200</v>
      </c>
      <c r="C62" s="112" t="s">
        <v>215</v>
      </c>
      <c r="D62" s="131" t="s">
        <v>125</v>
      </c>
      <c r="E62" s="82" t="s">
        <v>340</v>
      </c>
      <c r="F62" s="135">
        <v>93.6</v>
      </c>
      <c r="G62" s="86">
        <f t="shared" si="0"/>
        <v>46.8</v>
      </c>
      <c r="H62" s="88" t="s">
        <v>29</v>
      </c>
      <c r="I62" s="86">
        <f t="shared" si="1"/>
        <v>34.125</v>
      </c>
      <c r="J62" s="86">
        <f t="shared" si="2"/>
        <v>80.925</v>
      </c>
      <c r="K62" s="125">
        <v>7</v>
      </c>
    </row>
    <row r="63" spans="1:11" ht="19.5" customHeight="1">
      <c r="A63" s="124">
        <v>61</v>
      </c>
      <c r="B63" s="111" t="s">
        <v>200</v>
      </c>
      <c r="C63" s="112" t="s">
        <v>228</v>
      </c>
      <c r="D63" s="131" t="s">
        <v>124</v>
      </c>
      <c r="E63" s="82" t="s">
        <v>341</v>
      </c>
      <c r="F63" s="135">
        <v>92.4</v>
      </c>
      <c r="G63" s="86">
        <f t="shared" si="0"/>
        <v>46.2</v>
      </c>
      <c r="H63" s="88" t="s">
        <v>43</v>
      </c>
      <c r="I63" s="86">
        <f t="shared" si="1"/>
        <v>34.25</v>
      </c>
      <c r="J63" s="86">
        <f t="shared" si="2"/>
        <v>80.45</v>
      </c>
      <c r="K63" s="125">
        <v>8</v>
      </c>
    </row>
    <row r="64" spans="1:11" ht="19.5" customHeight="1">
      <c r="A64" s="124">
        <v>62</v>
      </c>
      <c r="B64" s="111" t="s">
        <v>200</v>
      </c>
      <c r="C64" s="112" t="s">
        <v>234</v>
      </c>
      <c r="D64" s="131" t="s">
        <v>129</v>
      </c>
      <c r="E64" s="82" t="s">
        <v>342</v>
      </c>
      <c r="F64" s="135">
        <v>94.8</v>
      </c>
      <c r="G64" s="86">
        <f t="shared" si="0"/>
        <v>47.4</v>
      </c>
      <c r="H64" s="88" t="s">
        <v>116</v>
      </c>
      <c r="I64" s="86">
        <f t="shared" si="1"/>
        <v>32.375</v>
      </c>
      <c r="J64" s="86">
        <f t="shared" si="2"/>
        <v>79.775</v>
      </c>
      <c r="K64" s="125">
        <v>9</v>
      </c>
    </row>
    <row r="65" spans="1:11" ht="19.5" customHeight="1">
      <c r="A65" s="124">
        <v>63</v>
      </c>
      <c r="B65" s="111" t="s">
        <v>200</v>
      </c>
      <c r="C65" s="112" t="s">
        <v>225</v>
      </c>
      <c r="D65" s="131" t="s">
        <v>126</v>
      </c>
      <c r="E65" s="82" t="s">
        <v>343</v>
      </c>
      <c r="F65" s="135">
        <v>90</v>
      </c>
      <c r="G65" s="86">
        <f t="shared" si="0"/>
        <v>45</v>
      </c>
      <c r="H65" s="88" t="s">
        <v>19</v>
      </c>
      <c r="I65" s="86">
        <f t="shared" si="1"/>
        <v>33.75</v>
      </c>
      <c r="J65" s="86">
        <f t="shared" si="2"/>
        <v>78.75</v>
      </c>
      <c r="K65" s="125">
        <v>10</v>
      </c>
    </row>
    <row r="66" spans="1:11" ht="19.5" customHeight="1">
      <c r="A66" s="124">
        <v>64</v>
      </c>
      <c r="B66" s="111" t="s">
        <v>200</v>
      </c>
      <c r="C66" s="112" t="s">
        <v>218</v>
      </c>
      <c r="D66" s="131" t="s">
        <v>127</v>
      </c>
      <c r="E66" s="82" t="s">
        <v>344</v>
      </c>
      <c r="F66" s="135">
        <v>91.4</v>
      </c>
      <c r="G66" s="86">
        <f t="shared" si="0"/>
        <v>45.7</v>
      </c>
      <c r="H66" s="88" t="s">
        <v>13</v>
      </c>
      <c r="I66" s="86">
        <f t="shared" si="1"/>
        <v>32.875</v>
      </c>
      <c r="J66" s="86">
        <f t="shared" si="2"/>
        <v>78.575</v>
      </c>
      <c r="K66" s="125">
        <v>11</v>
      </c>
    </row>
    <row r="67" spans="1:11" ht="19.5" customHeight="1">
      <c r="A67" s="124">
        <v>65</v>
      </c>
      <c r="B67" s="111" t="s">
        <v>200</v>
      </c>
      <c r="C67" s="112" t="s">
        <v>226</v>
      </c>
      <c r="D67" s="131" t="s">
        <v>128</v>
      </c>
      <c r="E67" s="82" t="s">
        <v>345</v>
      </c>
      <c r="F67" s="135">
        <v>89.6</v>
      </c>
      <c r="G67" s="86">
        <f t="shared" si="0"/>
        <v>44.8</v>
      </c>
      <c r="H67" s="88" t="s">
        <v>77</v>
      </c>
      <c r="I67" s="86">
        <f t="shared" si="1"/>
        <v>32.75</v>
      </c>
      <c r="J67" s="86">
        <f t="shared" si="2"/>
        <v>77.55</v>
      </c>
      <c r="K67" s="125">
        <v>12</v>
      </c>
    </row>
    <row r="68" spans="1:11" ht="19.5" customHeight="1">
      <c r="A68" s="124">
        <v>66</v>
      </c>
      <c r="B68" s="111" t="s">
        <v>200</v>
      </c>
      <c r="C68" s="117"/>
      <c r="D68" s="131" t="s">
        <v>130</v>
      </c>
      <c r="E68" s="82" t="s">
        <v>346</v>
      </c>
      <c r="F68" s="136"/>
      <c r="G68" s="86">
        <f t="shared" si="0"/>
        <v>0</v>
      </c>
      <c r="H68" s="88" t="s">
        <v>117</v>
      </c>
      <c r="I68" s="86">
        <f aca="true" t="shared" si="3" ref="I68:I109">H68*0.25</f>
        <v>31.75</v>
      </c>
      <c r="J68" s="86">
        <f aca="true" t="shared" si="4" ref="J68:J109">G68+I68</f>
        <v>31.75</v>
      </c>
      <c r="K68" s="125">
        <v>13</v>
      </c>
    </row>
    <row r="69" spans="1:11" ht="19.5" customHeight="1">
      <c r="A69" s="124">
        <v>67</v>
      </c>
      <c r="B69" s="111" t="s">
        <v>201</v>
      </c>
      <c r="C69" s="112" t="s">
        <v>216</v>
      </c>
      <c r="D69" s="131" t="s">
        <v>154</v>
      </c>
      <c r="E69" s="82" t="s">
        <v>347</v>
      </c>
      <c r="F69" s="135">
        <v>92.5</v>
      </c>
      <c r="G69" s="86">
        <f aca="true" t="shared" si="5" ref="G69:G109">F69*0.5</f>
        <v>46.25</v>
      </c>
      <c r="H69" s="88" t="s">
        <v>144</v>
      </c>
      <c r="I69" s="86">
        <f t="shared" si="3"/>
        <v>35.75</v>
      </c>
      <c r="J69" s="86">
        <f t="shared" si="4"/>
        <v>82</v>
      </c>
      <c r="K69" s="125">
        <v>1</v>
      </c>
    </row>
    <row r="70" spans="1:11" ht="19.5" customHeight="1">
      <c r="A70" s="124">
        <v>68</v>
      </c>
      <c r="B70" s="111" t="s">
        <v>201</v>
      </c>
      <c r="C70" s="112" t="s">
        <v>215</v>
      </c>
      <c r="D70" s="131" t="s">
        <v>155</v>
      </c>
      <c r="E70" s="82" t="s">
        <v>348</v>
      </c>
      <c r="F70" s="135">
        <v>91</v>
      </c>
      <c r="G70" s="86">
        <f t="shared" si="5"/>
        <v>45.5</v>
      </c>
      <c r="H70" s="88" t="s">
        <v>40</v>
      </c>
      <c r="I70" s="86">
        <f t="shared" si="3"/>
        <v>34.875</v>
      </c>
      <c r="J70" s="86">
        <f t="shared" si="4"/>
        <v>80.375</v>
      </c>
      <c r="K70" s="125">
        <v>2</v>
      </c>
    </row>
    <row r="71" spans="1:11" ht="19.5" customHeight="1">
      <c r="A71" s="124">
        <v>69</v>
      </c>
      <c r="B71" s="111" t="s">
        <v>201</v>
      </c>
      <c r="C71" s="112" t="s">
        <v>211</v>
      </c>
      <c r="D71" s="131" t="s">
        <v>156</v>
      </c>
      <c r="E71" s="82" t="s">
        <v>349</v>
      </c>
      <c r="F71" s="135">
        <v>86.9</v>
      </c>
      <c r="G71" s="86">
        <f t="shared" si="5"/>
        <v>43.45</v>
      </c>
      <c r="H71" s="88" t="s">
        <v>21</v>
      </c>
      <c r="I71" s="86">
        <f t="shared" si="3"/>
        <v>33.625</v>
      </c>
      <c r="J71" s="86">
        <f t="shared" si="4"/>
        <v>77.075</v>
      </c>
      <c r="K71" s="125">
        <v>3</v>
      </c>
    </row>
    <row r="72" spans="1:11" ht="19.5" customHeight="1">
      <c r="A72" s="124">
        <v>70</v>
      </c>
      <c r="B72" s="111" t="s">
        <v>201</v>
      </c>
      <c r="C72" s="112" t="s">
        <v>233</v>
      </c>
      <c r="D72" s="131" t="s">
        <v>157</v>
      </c>
      <c r="E72" s="82" t="s">
        <v>350</v>
      </c>
      <c r="F72" s="135">
        <v>92.4</v>
      </c>
      <c r="G72" s="86">
        <f t="shared" si="5"/>
        <v>46.2</v>
      </c>
      <c r="H72" s="88" t="s">
        <v>24</v>
      </c>
      <c r="I72" s="86">
        <f t="shared" si="3"/>
        <v>30.75</v>
      </c>
      <c r="J72" s="86">
        <f t="shared" si="4"/>
        <v>76.95</v>
      </c>
      <c r="K72" s="125">
        <v>4</v>
      </c>
    </row>
    <row r="73" spans="1:11" ht="19.5" customHeight="1">
      <c r="A73" s="124">
        <v>71</v>
      </c>
      <c r="B73" s="111" t="s">
        <v>201</v>
      </c>
      <c r="C73" s="112" t="s">
        <v>232</v>
      </c>
      <c r="D73" s="131" t="s">
        <v>158</v>
      </c>
      <c r="E73" s="82" t="s">
        <v>351</v>
      </c>
      <c r="F73" s="135">
        <v>89</v>
      </c>
      <c r="G73" s="86">
        <f t="shared" si="5"/>
        <v>44.5</v>
      </c>
      <c r="H73" s="88" t="s">
        <v>25</v>
      </c>
      <c r="I73" s="86">
        <f t="shared" si="3"/>
        <v>30.5</v>
      </c>
      <c r="J73" s="86">
        <f t="shared" si="4"/>
        <v>75</v>
      </c>
      <c r="K73" s="125">
        <v>5</v>
      </c>
    </row>
    <row r="74" spans="1:11" ht="19.5" customHeight="1">
      <c r="A74" s="124">
        <v>72</v>
      </c>
      <c r="B74" s="111" t="s">
        <v>201</v>
      </c>
      <c r="C74" s="112" t="s">
        <v>212</v>
      </c>
      <c r="D74" s="131" t="s">
        <v>163</v>
      </c>
      <c r="E74" s="82" t="s">
        <v>352</v>
      </c>
      <c r="F74" s="135">
        <v>90.6</v>
      </c>
      <c r="G74" s="86">
        <f t="shared" si="5"/>
        <v>45.3</v>
      </c>
      <c r="H74" s="88" t="s">
        <v>147</v>
      </c>
      <c r="I74" s="86">
        <f t="shared" si="3"/>
        <v>28.625</v>
      </c>
      <c r="J74" s="86">
        <f t="shared" si="4"/>
        <v>73.925</v>
      </c>
      <c r="K74" s="125">
        <v>6</v>
      </c>
    </row>
    <row r="75" spans="1:11" ht="19.5" customHeight="1">
      <c r="A75" s="124">
        <v>73</v>
      </c>
      <c r="B75" s="111" t="s">
        <v>201</v>
      </c>
      <c r="C75" s="112" t="s">
        <v>213</v>
      </c>
      <c r="D75" s="131" t="s">
        <v>159</v>
      </c>
      <c r="E75" s="82" t="s">
        <v>353</v>
      </c>
      <c r="F75" s="135">
        <v>86.7</v>
      </c>
      <c r="G75" s="86">
        <f t="shared" si="5"/>
        <v>43.35</v>
      </c>
      <c r="H75" s="88" t="s">
        <v>145</v>
      </c>
      <c r="I75" s="86">
        <f t="shared" si="3"/>
        <v>30.375</v>
      </c>
      <c r="J75" s="86">
        <f t="shared" si="4"/>
        <v>73.725</v>
      </c>
      <c r="K75" s="125">
        <v>7</v>
      </c>
    </row>
    <row r="76" spans="1:11" ht="19.5" customHeight="1">
      <c r="A76" s="124">
        <v>74</v>
      </c>
      <c r="B76" s="111" t="s">
        <v>201</v>
      </c>
      <c r="C76" s="112" t="s">
        <v>221</v>
      </c>
      <c r="D76" s="131" t="s">
        <v>162</v>
      </c>
      <c r="E76" s="82" t="s">
        <v>354</v>
      </c>
      <c r="F76" s="135">
        <v>88.8</v>
      </c>
      <c r="G76" s="86">
        <f t="shared" si="5"/>
        <v>44.4</v>
      </c>
      <c r="H76" s="88" t="s">
        <v>146</v>
      </c>
      <c r="I76" s="86">
        <f t="shared" si="3"/>
        <v>29</v>
      </c>
      <c r="J76" s="86">
        <f t="shared" si="4"/>
        <v>73.4</v>
      </c>
      <c r="K76" s="125">
        <v>8</v>
      </c>
    </row>
    <row r="77" spans="1:11" ht="19.5" customHeight="1">
      <c r="A77" s="124">
        <v>75</v>
      </c>
      <c r="B77" s="111" t="s">
        <v>201</v>
      </c>
      <c r="C77" s="112" t="s">
        <v>234</v>
      </c>
      <c r="D77" s="131" t="s">
        <v>164</v>
      </c>
      <c r="E77" s="82" t="s">
        <v>355</v>
      </c>
      <c r="F77" s="135">
        <v>88.4</v>
      </c>
      <c r="G77" s="86">
        <f t="shared" si="5"/>
        <v>44.2</v>
      </c>
      <c r="H77" s="88" t="s">
        <v>148</v>
      </c>
      <c r="I77" s="86">
        <f t="shared" si="3"/>
        <v>28.5</v>
      </c>
      <c r="J77" s="86">
        <f t="shared" si="4"/>
        <v>72.7</v>
      </c>
      <c r="K77" s="125">
        <v>9</v>
      </c>
    </row>
    <row r="78" spans="1:11" ht="19.5" customHeight="1">
      <c r="A78" s="124">
        <v>76</v>
      </c>
      <c r="B78" s="111" t="s">
        <v>201</v>
      </c>
      <c r="C78" s="112" t="s">
        <v>219</v>
      </c>
      <c r="D78" s="131" t="s">
        <v>168</v>
      </c>
      <c r="E78" s="82" t="s">
        <v>356</v>
      </c>
      <c r="F78" s="135">
        <v>88.5</v>
      </c>
      <c r="G78" s="86">
        <f t="shared" si="5"/>
        <v>44.25</v>
      </c>
      <c r="H78" s="88" t="s">
        <v>18</v>
      </c>
      <c r="I78" s="86">
        <f t="shared" si="3"/>
        <v>27.125</v>
      </c>
      <c r="J78" s="86">
        <f t="shared" si="4"/>
        <v>71.375</v>
      </c>
      <c r="K78" s="125">
        <v>10</v>
      </c>
    </row>
    <row r="79" spans="1:11" ht="19.5" customHeight="1">
      <c r="A79" s="124">
        <v>77</v>
      </c>
      <c r="B79" s="111" t="s">
        <v>201</v>
      </c>
      <c r="C79" s="112" t="s">
        <v>225</v>
      </c>
      <c r="D79" s="131" t="s">
        <v>160</v>
      </c>
      <c r="E79" s="82" t="s">
        <v>357</v>
      </c>
      <c r="F79" s="135">
        <v>81.8</v>
      </c>
      <c r="G79" s="86">
        <f t="shared" si="5"/>
        <v>40.9</v>
      </c>
      <c r="H79" s="88" t="s">
        <v>145</v>
      </c>
      <c r="I79" s="86">
        <f t="shared" si="3"/>
        <v>30.375</v>
      </c>
      <c r="J79" s="86">
        <f t="shared" si="4"/>
        <v>71.275</v>
      </c>
      <c r="K79" s="125">
        <v>11</v>
      </c>
    </row>
    <row r="80" spans="1:11" ht="19.5" customHeight="1">
      <c r="A80" s="124">
        <v>78</v>
      </c>
      <c r="B80" s="111" t="s">
        <v>201</v>
      </c>
      <c r="C80" s="112" t="s">
        <v>231</v>
      </c>
      <c r="D80" s="131" t="s">
        <v>166</v>
      </c>
      <c r="E80" s="82" t="s">
        <v>358</v>
      </c>
      <c r="F80" s="135">
        <v>86.6</v>
      </c>
      <c r="G80" s="86">
        <f t="shared" si="5"/>
        <v>43.3</v>
      </c>
      <c r="H80" s="88" t="s">
        <v>37</v>
      </c>
      <c r="I80" s="86">
        <f t="shared" si="3"/>
        <v>27.75</v>
      </c>
      <c r="J80" s="86">
        <f t="shared" si="4"/>
        <v>71.05</v>
      </c>
      <c r="K80" s="125">
        <v>12</v>
      </c>
    </row>
    <row r="81" spans="1:11" ht="19.5" customHeight="1">
      <c r="A81" s="124">
        <v>79</v>
      </c>
      <c r="B81" s="111" t="s">
        <v>201</v>
      </c>
      <c r="C81" s="112" t="s">
        <v>214</v>
      </c>
      <c r="D81" s="131" t="s">
        <v>161</v>
      </c>
      <c r="E81" s="82" t="s">
        <v>359</v>
      </c>
      <c r="F81" s="135">
        <v>82.6</v>
      </c>
      <c r="G81" s="86">
        <f t="shared" si="5"/>
        <v>41.3</v>
      </c>
      <c r="H81" s="88" t="s">
        <v>32</v>
      </c>
      <c r="I81" s="86">
        <f t="shared" si="3"/>
        <v>29.5</v>
      </c>
      <c r="J81" s="86">
        <f t="shared" si="4"/>
        <v>70.8</v>
      </c>
      <c r="K81" s="125">
        <v>13</v>
      </c>
    </row>
    <row r="82" spans="1:11" ht="19.5" customHeight="1">
      <c r="A82" s="124">
        <v>80</v>
      </c>
      <c r="B82" s="111" t="s">
        <v>201</v>
      </c>
      <c r="C82" s="112" t="s">
        <v>279</v>
      </c>
      <c r="D82" s="131" t="s">
        <v>165</v>
      </c>
      <c r="E82" s="82" t="s">
        <v>360</v>
      </c>
      <c r="F82" s="135">
        <v>84.2</v>
      </c>
      <c r="G82" s="86">
        <f t="shared" si="5"/>
        <v>42.1</v>
      </c>
      <c r="H82" s="88" t="s">
        <v>149</v>
      </c>
      <c r="I82" s="86">
        <f t="shared" si="3"/>
        <v>28</v>
      </c>
      <c r="J82" s="86">
        <f t="shared" si="4"/>
        <v>70.1</v>
      </c>
      <c r="K82" s="125">
        <v>14</v>
      </c>
    </row>
    <row r="83" spans="1:11" ht="19.5" customHeight="1">
      <c r="A83" s="124">
        <v>81</v>
      </c>
      <c r="B83" s="111" t="s">
        <v>201</v>
      </c>
      <c r="C83" s="112" t="s">
        <v>228</v>
      </c>
      <c r="D83" s="131" t="s">
        <v>167</v>
      </c>
      <c r="E83" s="82" t="s">
        <v>361</v>
      </c>
      <c r="F83" s="135">
        <v>80.8</v>
      </c>
      <c r="G83" s="86">
        <f t="shared" si="5"/>
        <v>40.4</v>
      </c>
      <c r="H83" s="88" t="s">
        <v>27</v>
      </c>
      <c r="I83" s="86">
        <f t="shared" si="3"/>
        <v>27.625</v>
      </c>
      <c r="J83" s="86">
        <f t="shared" si="4"/>
        <v>68.025</v>
      </c>
      <c r="K83" s="125">
        <v>15</v>
      </c>
    </row>
    <row r="84" spans="1:11" ht="19.5" customHeight="1">
      <c r="A84" s="124">
        <v>82</v>
      </c>
      <c r="B84" s="111" t="s">
        <v>210</v>
      </c>
      <c r="C84" s="112" t="s">
        <v>235</v>
      </c>
      <c r="D84" s="131" t="s">
        <v>169</v>
      </c>
      <c r="E84" s="82" t="s">
        <v>362</v>
      </c>
      <c r="F84" s="135">
        <v>93.2</v>
      </c>
      <c r="G84" s="86">
        <f t="shared" si="5"/>
        <v>46.6</v>
      </c>
      <c r="H84" s="88" t="s">
        <v>74</v>
      </c>
      <c r="I84" s="86">
        <f t="shared" si="3"/>
        <v>35.125</v>
      </c>
      <c r="J84" s="86">
        <f t="shared" si="4"/>
        <v>81.725</v>
      </c>
      <c r="K84" s="125">
        <v>1</v>
      </c>
    </row>
    <row r="85" spans="1:11" ht="19.5" customHeight="1">
      <c r="A85" s="124">
        <v>83</v>
      </c>
      <c r="B85" s="111" t="s">
        <v>210</v>
      </c>
      <c r="C85" s="112" t="s">
        <v>229</v>
      </c>
      <c r="D85" s="131" t="s">
        <v>172</v>
      </c>
      <c r="E85" s="82" t="s">
        <v>363</v>
      </c>
      <c r="F85" s="135">
        <v>93.2</v>
      </c>
      <c r="G85" s="86">
        <f t="shared" si="5"/>
        <v>46.6</v>
      </c>
      <c r="H85" s="88" t="s">
        <v>22</v>
      </c>
      <c r="I85" s="86">
        <f t="shared" si="3"/>
        <v>31.375</v>
      </c>
      <c r="J85" s="86">
        <f t="shared" si="4"/>
        <v>77.975</v>
      </c>
      <c r="K85" s="125">
        <v>2</v>
      </c>
    </row>
    <row r="86" spans="1:11" ht="19.5" customHeight="1">
      <c r="A86" s="124">
        <v>84</v>
      </c>
      <c r="B86" s="111" t="s">
        <v>210</v>
      </c>
      <c r="C86" s="112" t="s">
        <v>236</v>
      </c>
      <c r="D86" s="131" t="s">
        <v>171</v>
      </c>
      <c r="E86" s="82" t="s">
        <v>364</v>
      </c>
      <c r="F86" s="135">
        <v>88.2</v>
      </c>
      <c r="G86" s="86">
        <f t="shared" si="5"/>
        <v>44.1</v>
      </c>
      <c r="H86" s="88" t="s">
        <v>45</v>
      </c>
      <c r="I86" s="86">
        <f t="shared" si="3"/>
        <v>33.5</v>
      </c>
      <c r="J86" s="86">
        <f t="shared" si="4"/>
        <v>77.6</v>
      </c>
      <c r="K86" s="125">
        <v>3</v>
      </c>
    </row>
    <row r="87" spans="1:11" ht="19.5" customHeight="1">
      <c r="A87" s="124">
        <v>85</v>
      </c>
      <c r="B87" s="111" t="s">
        <v>210</v>
      </c>
      <c r="C87" s="112" t="s">
        <v>217</v>
      </c>
      <c r="D87" s="131" t="s">
        <v>170</v>
      </c>
      <c r="E87" s="82" t="s">
        <v>365</v>
      </c>
      <c r="F87" s="135">
        <v>86.2</v>
      </c>
      <c r="G87" s="86">
        <f t="shared" si="5"/>
        <v>43.1</v>
      </c>
      <c r="H87" s="88" t="s">
        <v>21</v>
      </c>
      <c r="I87" s="86">
        <f t="shared" si="3"/>
        <v>33.625</v>
      </c>
      <c r="J87" s="86">
        <f t="shared" si="4"/>
        <v>76.725</v>
      </c>
      <c r="K87" s="125">
        <v>4</v>
      </c>
    </row>
    <row r="88" spans="1:11" ht="19.5" customHeight="1">
      <c r="A88" s="124">
        <v>86</v>
      </c>
      <c r="B88" s="111" t="s">
        <v>210</v>
      </c>
      <c r="C88" s="112" t="s">
        <v>224</v>
      </c>
      <c r="D88" s="131" t="s">
        <v>173</v>
      </c>
      <c r="E88" s="82" t="s">
        <v>366</v>
      </c>
      <c r="F88" s="135">
        <v>90.2</v>
      </c>
      <c r="G88" s="86">
        <f t="shared" si="5"/>
        <v>45.1</v>
      </c>
      <c r="H88" s="88" t="s">
        <v>15</v>
      </c>
      <c r="I88" s="86">
        <f t="shared" si="3"/>
        <v>31.125</v>
      </c>
      <c r="J88" s="86">
        <f t="shared" si="4"/>
        <v>76.225</v>
      </c>
      <c r="K88" s="125">
        <v>5</v>
      </c>
    </row>
    <row r="89" spans="1:11" ht="19.5" customHeight="1">
      <c r="A89" s="124">
        <v>87</v>
      </c>
      <c r="B89" s="111" t="s">
        <v>210</v>
      </c>
      <c r="C89" s="112" t="s">
        <v>218</v>
      </c>
      <c r="D89" s="131" t="s">
        <v>174</v>
      </c>
      <c r="E89" s="82" t="s">
        <v>367</v>
      </c>
      <c r="F89" s="135">
        <v>85.7</v>
      </c>
      <c r="G89" s="86">
        <f t="shared" si="5"/>
        <v>42.85</v>
      </c>
      <c r="H89" s="88" t="s">
        <v>23</v>
      </c>
      <c r="I89" s="86">
        <f t="shared" si="3"/>
        <v>29.625</v>
      </c>
      <c r="J89" s="86">
        <f t="shared" si="4"/>
        <v>72.475</v>
      </c>
      <c r="K89" s="125">
        <v>6</v>
      </c>
    </row>
    <row r="90" spans="1:11" ht="19.5" customHeight="1">
      <c r="A90" s="124">
        <v>88</v>
      </c>
      <c r="B90" s="111" t="s">
        <v>210</v>
      </c>
      <c r="C90" s="112" t="s">
        <v>230</v>
      </c>
      <c r="D90" s="131" t="s">
        <v>176</v>
      </c>
      <c r="E90" s="82" t="s">
        <v>368</v>
      </c>
      <c r="F90" s="135">
        <v>91.3</v>
      </c>
      <c r="G90" s="86">
        <f t="shared" si="5"/>
        <v>45.65</v>
      </c>
      <c r="H90" s="88" t="s">
        <v>151</v>
      </c>
      <c r="I90" s="86">
        <f t="shared" si="3"/>
        <v>25.375</v>
      </c>
      <c r="J90" s="86">
        <f t="shared" si="4"/>
        <v>71.025</v>
      </c>
      <c r="K90" s="125">
        <v>7</v>
      </c>
    </row>
    <row r="91" spans="1:11" ht="19.5" customHeight="1">
      <c r="A91" s="124">
        <v>89</v>
      </c>
      <c r="B91" s="111" t="s">
        <v>210</v>
      </c>
      <c r="C91" s="112" t="s">
        <v>227</v>
      </c>
      <c r="D91" s="131" t="s">
        <v>177</v>
      </c>
      <c r="E91" s="82" t="s">
        <v>369</v>
      </c>
      <c r="F91" s="135">
        <v>89.8</v>
      </c>
      <c r="G91" s="86">
        <f t="shared" si="5"/>
        <v>44.9</v>
      </c>
      <c r="H91" s="88" t="s">
        <v>39</v>
      </c>
      <c r="I91" s="86">
        <f t="shared" si="3"/>
        <v>24.875</v>
      </c>
      <c r="J91" s="86">
        <f t="shared" si="4"/>
        <v>69.775</v>
      </c>
      <c r="K91" s="125">
        <v>8</v>
      </c>
    </row>
    <row r="92" spans="1:11" ht="19.5" customHeight="1">
      <c r="A92" s="124">
        <v>90</v>
      </c>
      <c r="B92" s="111" t="s">
        <v>210</v>
      </c>
      <c r="C92" s="112" t="s">
        <v>226</v>
      </c>
      <c r="D92" s="131" t="s">
        <v>175</v>
      </c>
      <c r="E92" s="82" t="s">
        <v>370</v>
      </c>
      <c r="F92" s="135">
        <v>86.6</v>
      </c>
      <c r="G92" s="86">
        <f t="shared" si="5"/>
        <v>43.3</v>
      </c>
      <c r="H92" s="88" t="s">
        <v>150</v>
      </c>
      <c r="I92" s="86">
        <f t="shared" si="3"/>
        <v>26.25</v>
      </c>
      <c r="J92" s="86">
        <f t="shared" si="4"/>
        <v>69.55</v>
      </c>
      <c r="K92" s="125">
        <v>9</v>
      </c>
    </row>
    <row r="93" spans="1:11" ht="19.5" customHeight="1">
      <c r="A93" s="124">
        <v>91</v>
      </c>
      <c r="B93" s="111" t="s">
        <v>210</v>
      </c>
      <c r="C93" s="112" t="s">
        <v>220</v>
      </c>
      <c r="D93" s="131" t="s">
        <v>178</v>
      </c>
      <c r="E93" s="82" t="s">
        <v>371</v>
      </c>
      <c r="F93" s="135">
        <v>87.8</v>
      </c>
      <c r="G93" s="86">
        <f t="shared" si="5"/>
        <v>43.9</v>
      </c>
      <c r="H93" s="88" t="s">
        <v>39</v>
      </c>
      <c r="I93" s="86">
        <f t="shared" si="3"/>
        <v>24.875</v>
      </c>
      <c r="J93" s="86">
        <f t="shared" si="4"/>
        <v>68.775</v>
      </c>
      <c r="K93" s="125">
        <v>10</v>
      </c>
    </row>
    <row r="94" spans="1:11" ht="19.5" customHeight="1">
      <c r="A94" s="124">
        <v>92</v>
      </c>
      <c r="B94" s="111" t="s">
        <v>210</v>
      </c>
      <c r="C94" s="112" t="s">
        <v>222</v>
      </c>
      <c r="D94" s="131" t="s">
        <v>179</v>
      </c>
      <c r="E94" s="82" t="s">
        <v>372</v>
      </c>
      <c r="F94" s="135">
        <v>83.2</v>
      </c>
      <c r="G94" s="86">
        <f t="shared" si="5"/>
        <v>41.6</v>
      </c>
      <c r="H94" s="88" t="s">
        <v>152</v>
      </c>
      <c r="I94" s="86">
        <f t="shared" si="3"/>
        <v>23.25</v>
      </c>
      <c r="J94" s="86">
        <f t="shared" si="4"/>
        <v>64.85</v>
      </c>
      <c r="K94" s="125">
        <v>11</v>
      </c>
    </row>
    <row r="95" spans="1:11" ht="19.5" customHeight="1">
      <c r="A95" s="124">
        <v>93</v>
      </c>
      <c r="B95" s="111" t="s">
        <v>210</v>
      </c>
      <c r="C95" s="112"/>
      <c r="D95" s="131" t="s">
        <v>180</v>
      </c>
      <c r="E95" s="82" t="s">
        <v>373</v>
      </c>
      <c r="F95" s="135">
        <v>0</v>
      </c>
      <c r="G95" s="86">
        <f t="shared" si="5"/>
        <v>0</v>
      </c>
      <c r="H95" s="88" t="s">
        <v>153</v>
      </c>
      <c r="I95" s="86">
        <f t="shared" si="3"/>
        <v>21.75</v>
      </c>
      <c r="J95" s="86">
        <f t="shared" si="4"/>
        <v>21.75</v>
      </c>
      <c r="K95" s="125">
        <v>12</v>
      </c>
    </row>
    <row r="96" spans="1:11" ht="19.5" customHeight="1">
      <c r="A96" s="124">
        <v>94</v>
      </c>
      <c r="B96" s="111" t="s">
        <v>202</v>
      </c>
      <c r="C96" s="112" t="s">
        <v>211</v>
      </c>
      <c r="D96" s="131" t="s">
        <v>184</v>
      </c>
      <c r="E96" s="82" t="s">
        <v>374</v>
      </c>
      <c r="F96" s="135">
        <v>92.33333333333333</v>
      </c>
      <c r="G96" s="86">
        <f t="shared" si="5"/>
        <v>46.166666666666664</v>
      </c>
      <c r="H96" s="88" t="s">
        <v>181</v>
      </c>
      <c r="I96" s="86">
        <f t="shared" si="3"/>
        <v>35.625</v>
      </c>
      <c r="J96" s="86">
        <f t="shared" si="4"/>
        <v>81.79166666666666</v>
      </c>
      <c r="K96" s="125">
        <v>1</v>
      </c>
    </row>
    <row r="97" spans="1:11" ht="19.5" customHeight="1">
      <c r="A97" s="124">
        <v>95</v>
      </c>
      <c r="B97" s="111" t="s">
        <v>202</v>
      </c>
      <c r="C97" s="112" t="s">
        <v>214</v>
      </c>
      <c r="D97" s="131" t="s">
        <v>185</v>
      </c>
      <c r="E97" s="82" t="s">
        <v>375</v>
      </c>
      <c r="F97" s="135">
        <v>93.33333333333333</v>
      </c>
      <c r="G97" s="86">
        <f t="shared" si="5"/>
        <v>46.666666666666664</v>
      </c>
      <c r="H97" s="88" t="s">
        <v>56</v>
      </c>
      <c r="I97" s="86">
        <f t="shared" si="3"/>
        <v>34.625</v>
      </c>
      <c r="J97" s="86">
        <f t="shared" si="4"/>
        <v>81.29166666666666</v>
      </c>
      <c r="K97" s="125">
        <v>2</v>
      </c>
    </row>
    <row r="98" spans="1:11" ht="19.5" customHeight="1">
      <c r="A98" s="124">
        <v>96</v>
      </c>
      <c r="B98" s="111" t="s">
        <v>202</v>
      </c>
      <c r="C98" s="112" t="s">
        <v>216</v>
      </c>
      <c r="D98" s="131" t="s">
        <v>187</v>
      </c>
      <c r="E98" s="82" t="s">
        <v>376</v>
      </c>
      <c r="F98" s="135">
        <v>88.66666666666667</v>
      </c>
      <c r="G98" s="86">
        <f t="shared" si="5"/>
        <v>44.333333333333336</v>
      </c>
      <c r="H98" s="88" t="s">
        <v>19</v>
      </c>
      <c r="I98" s="86">
        <f t="shared" si="3"/>
        <v>33.75</v>
      </c>
      <c r="J98" s="86">
        <f t="shared" si="4"/>
        <v>78.08333333333334</v>
      </c>
      <c r="K98" s="125">
        <v>3</v>
      </c>
    </row>
    <row r="99" spans="1:11" ht="19.5" customHeight="1">
      <c r="A99" s="124">
        <v>97</v>
      </c>
      <c r="B99" s="111" t="s">
        <v>202</v>
      </c>
      <c r="C99" s="112" t="s">
        <v>217</v>
      </c>
      <c r="D99" s="131" t="s">
        <v>188</v>
      </c>
      <c r="E99" s="82" t="s">
        <v>377</v>
      </c>
      <c r="F99" s="135">
        <v>88.33333333333333</v>
      </c>
      <c r="G99" s="86">
        <f t="shared" si="5"/>
        <v>44.166666666666664</v>
      </c>
      <c r="H99" s="88" t="s">
        <v>21</v>
      </c>
      <c r="I99" s="86">
        <f t="shared" si="3"/>
        <v>33.625</v>
      </c>
      <c r="J99" s="86">
        <f t="shared" si="4"/>
        <v>77.79166666666666</v>
      </c>
      <c r="K99" s="125">
        <v>4</v>
      </c>
    </row>
    <row r="100" spans="1:11" ht="19.5" customHeight="1">
      <c r="A100" s="124">
        <v>98</v>
      </c>
      <c r="B100" s="111" t="s">
        <v>202</v>
      </c>
      <c r="C100" s="112" t="s">
        <v>215</v>
      </c>
      <c r="D100" s="131" t="s">
        <v>186</v>
      </c>
      <c r="E100" s="82" t="s">
        <v>378</v>
      </c>
      <c r="F100" s="135">
        <v>87</v>
      </c>
      <c r="G100" s="86">
        <f t="shared" si="5"/>
        <v>43.5</v>
      </c>
      <c r="H100" s="88" t="s">
        <v>34</v>
      </c>
      <c r="I100" s="86">
        <f t="shared" si="3"/>
        <v>34</v>
      </c>
      <c r="J100" s="86">
        <f t="shared" si="4"/>
        <v>77.5</v>
      </c>
      <c r="K100" s="125">
        <v>5</v>
      </c>
    </row>
    <row r="101" spans="1:11" ht="19.5" customHeight="1">
      <c r="A101" s="124">
        <v>99</v>
      </c>
      <c r="B101" s="111" t="s">
        <v>202</v>
      </c>
      <c r="C101" s="112" t="s">
        <v>219</v>
      </c>
      <c r="D101" s="131" t="s">
        <v>190</v>
      </c>
      <c r="E101" s="82" t="s">
        <v>379</v>
      </c>
      <c r="F101" s="135">
        <v>89.66666666666667</v>
      </c>
      <c r="G101" s="86">
        <f t="shared" si="5"/>
        <v>44.833333333333336</v>
      </c>
      <c r="H101" s="88" t="s">
        <v>182</v>
      </c>
      <c r="I101" s="86">
        <f t="shared" si="3"/>
        <v>32.625</v>
      </c>
      <c r="J101" s="86">
        <f t="shared" si="4"/>
        <v>77.45833333333334</v>
      </c>
      <c r="K101" s="125">
        <v>6</v>
      </c>
    </row>
    <row r="102" spans="1:11" ht="19.5" customHeight="1">
      <c r="A102" s="124">
        <v>100</v>
      </c>
      <c r="B102" s="111" t="s">
        <v>202</v>
      </c>
      <c r="C102" s="112" t="s">
        <v>221</v>
      </c>
      <c r="D102" s="131" t="s">
        <v>193</v>
      </c>
      <c r="E102" s="82" t="s">
        <v>380</v>
      </c>
      <c r="F102" s="135">
        <v>90.33333333333333</v>
      </c>
      <c r="G102" s="86">
        <f t="shared" si="5"/>
        <v>45.166666666666664</v>
      </c>
      <c r="H102" s="88" t="s">
        <v>33</v>
      </c>
      <c r="I102" s="86">
        <f t="shared" si="3"/>
        <v>32.125</v>
      </c>
      <c r="J102" s="86">
        <f t="shared" si="4"/>
        <v>77.29166666666666</v>
      </c>
      <c r="K102" s="125">
        <v>7</v>
      </c>
    </row>
    <row r="103" spans="1:11" ht="19.5" customHeight="1">
      <c r="A103" s="124">
        <v>101</v>
      </c>
      <c r="B103" s="111" t="s">
        <v>202</v>
      </c>
      <c r="C103" s="112" t="s">
        <v>224</v>
      </c>
      <c r="D103" s="131" t="s">
        <v>197</v>
      </c>
      <c r="E103" s="82" t="s">
        <v>381</v>
      </c>
      <c r="F103" s="135">
        <v>90.33333333333333</v>
      </c>
      <c r="G103" s="86">
        <f t="shared" si="5"/>
        <v>45.166666666666664</v>
      </c>
      <c r="H103" s="88" t="s">
        <v>47</v>
      </c>
      <c r="I103" s="86">
        <f t="shared" si="3"/>
        <v>31.875</v>
      </c>
      <c r="J103" s="86">
        <f t="shared" si="4"/>
        <v>77.04166666666666</v>
      </c>
      <c r="K103" s="125">
        <v>8</v>
      </c>
    </row>
    <row r="104" spans="1:11" ht="19.5" customHeight="1">
      <c r="A104" s="124">
        <v>102</v>
      </c>
      <c r="B104" s="111" t="s">
        <v>202</v>
      </c>
      <c r="C104" s="112" t="s">
        <v>222</v>
      </c>
      <c r="D104" s="131" t="s">
        <v>194</v>
      </c>
      <c r="E104" s="82" t="s">
        <v>382</v>
      </c>
      <c r="F104" s="135">
        <v>88.33333333333333</v>
      </c>
      <c r="G104" s="86">
        <f t="shared" si="5"/>
        <v>44.166666666666664</v>
      </c>
      <c r="H104" s="88" t="s">
        <v>33</v>
      </c>
      <c r="I104" s="86">
        <f t="shared" si="3"/>
        <v>32.125</v>
      </c>
      <c r="J104" s="86">
        <f t="shared" si="4"/>
        <v>76.29166666666666</v>
      </c>
      <c r="K104" s="125">
        <v>9</v>
      </c>
    </row>
    <row r="105" spans="1:11" ht="19.5" customHeight="1">
      <c r="A105" s="124">
        <v>103</v>
      </c>
      <c r="B105" s="111" t="s">
        <v>202</v>
      </c>
      <c r="C105" s="112" t="s">
        <v>218</v>
      </c>
      <c r="D105" s="131" t="s">
        <v>189</v>
      </c>
      <c r="E105" s="82" t="s">
        <v>383</v>
      </c>
      <c r="F105" s="135">
        <v>84.66666666666667</v>
      </c>
      <c r="G105" s="86">
        <f t="shared" si="5"/>
        <v>42.333333333333336</v>
      </c>
      <c r="H105" s="88" t="s">
        <v>77</v>
      </c>
      <c r="I105" s="86">
        <f t="shared" si="3"/>
        <v>32.75</v>
      </c>
      <c r="J105" s="86">
        <f t="shared" si="4"/>
        <v>75.08333333333334</v>
      </c>
      <c r="K105" s="125">
        <v>10</v>
      </c>
    </row>
    <row r="106" spans="1:11" ht="19.5" customHeight="1">
      <c r="A106" s="124">
        <v>104</v>
      </c>
      <c r="B106" s="111" t="s">
        <v>202</v>
      </c>
      <c r="C106" s="112" t="s">
        <v>212</v>
      </c>
      <c r="D106" s="131" t="s">
        <v>191</v>
      </c>
      <c r="E106" s="82" t="s">
        <v>384</v>
      </c>
      <c r="F106" s="135">
        <v>85.33333333333333</v>
      </c>
      <c r="G106" s="86">
        <f t="shared" si="5"/>
        <v>42.666666666666664</v>
      </c>
      <c r="H106" s="88" t="s">
        <v>116</v>
      </c>
      <c r="I106" s="86">
        <f t="shared" si="3"/>
        <v>32.375</v>
      </c>
      <c r="J106" s="86">
        <f t="shared" si="4"/>
        <v>75.04166666666666</v>
      </c>
      <c r="K106" s="125">
        <v>11</v>
      </c>
    </row>
    <row r="107" spans="1:11" ht="19.5" customHeight="1">
      <c r="A107" s="124">
        <v>105</v>
      </c>
      <c r="B107" s="111" t="s">
        <v>202</v>
      </c>
      <c r="C107" s="112" t="s">
        <v>220</v>
      </c>
      <c r="D107" s="131" t="s">
        <v>192</v>
      </c>
      <c r="E107" s="82" t="s">
        <v>385</v>
      </c>
      <c r="F107" s="135">
        <v>85</v>
      </c>
      <c r="G107" s="86">
        <f t="shared" si="5"/>
        <v>42.5</v>
      </c>
      <c r="H107" s="88" t="s">
        <v>183</v>
      </c>
      <c r="I107" s="86">
        <f t="shared" si="3"/>
        <v>32.25</v>
      </c>
      <c r="J107" s="86">
        <f t="shared" si="4"/>
        <v>74.75</v>
      </c>
      <c r="K107" s="125">
        <v>12</v>
      </c>
    </row>
    <row r="108" spans="1:11" ht="19.5" customHeight="1">
      <c r="A108" s="124">
        <v>106</v>
      </c>
      <c r="B108" s="111" t="s">
        <v>202</v>
      </c>
      <c r="C108" s="112" t="s">
        <v>213</v>
      </c>
      <c r="D108" s="131" t="s">
        <v>196</v>
      </c>
      <c r="E108" s="82" t="s">
        <v>386</v>
      </c>
      <c r="F108" s="135">
        <v>85</v>
      </c>
      <c r="G108" s="86">
        <f t="shared" si="5"/>
        <v>42.5</v>
      </c>
      <c r="H108" s="88" t="s">
        <v>31</v>
      </c>
      <c r="I108" s="86">
        <f t="shared" si="3"/>
        <v>32</v>
      </c>
      <c r="J108" s="86">
        <f t="shared" si="4"/>
        <v>74.5</v>
      </c>
      <c r="K108" s="125">
        <v>13</v>
      </c>
    </row>
    <row r="109" spans="1:11" ht="19.5" customHeight="1" thickBot="1">
      <c r="A109" s="126">
        <v>107</v>
      </c>
      <c r="B109" s="127" t="s">
        <v>202</v>
      </c>
      <c r="C109" s="128" t="s">
        <v>223</v>
      </c>
      <c r="D109" s="133" t="s">
        <v>195</v>
      </c>
      <c r="E109" s="82" t="s">
        <v>387</v>
      </c>
      <c r="F109" s="137">
        <v>84.66666666666667</v>
      </c>
      <c r="G109" s="109">
        <f t="shared" si="5"/>
        <v>42.333333333333336</v>
      </c>
      <c r="H109" s="108" t="s">
        <v>31</v>
      </c>
      <c r="I109" s="109">
        <f t="shared" si="3"/>
        <v>32</v>
      </c>
      <c r="J109" s="109">
        <f t="shared" si="4"/>
        <v>74.33333333333334</v>
      </c>
      <c r="K109" s="129">
        <v>14</v>
      </c>
    </row>
  </sheetData>
  <mergeCells count="1">
    <mergeCell ref="A1:K1"/>
  </mergeCells>
  <printOptions/>
  <pageMargins left="0.37" right="0.27" top="0.63" bottom="0.7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3">
      <selection activeCell="I3" sqref="I3:I16"/>
    </sheetView>
  </sheetViews>
  <sheetFormatPr defaultColWidth="9.140625" defaultRowHeight="12.75"/>
  <cols>
    <col min="1" max="1" width="8.421875" style="0" customWidth="1"/>
    <col min="2" max="6" width="9.7109375" style="0" customWidth="1"/>
    <col min="7" max="7" width="12.7109375" style="0" customWidth="1"/>
    <col min="8" max="8" width="12.7109375" style="0" hidden="1" customWidth="1"/>
    <col min="9" max="10" width="12.7109375" style="0" customWidth="1"/>
  </cols>
  <sheetData>
    <row r="1" spans="1:12" s="1" customFormat="1" ht="45.75" customHeight="1" thickBot="1">
      <c r="A1" s="139" t="s">
        <v>203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s="3" customFormat="1" ht="30.75" customHeight="1">
      <c r="A2" s="36" t="s">
        <v>49</v>
      </c>
      <c r="B2" s="37" t="s">
        <v>2</v>
      </c>
      <c r="C2" s="37" t="s">
        <v>3</v>
      </c>
      <c r="D2" s="37" t="s">
        <v>4</v>
      </c>
      <c r="E2" s="37" t="s">
        <v>5</v>
      </c>
      <c r="F2" s="37" t="s">
        <v>6</v>
      </c>
      <c r="G2" s="37" t="s">
        <v>237</v>
      </c>
      <c r="H2" s="37" t="s">
        <v>0</v>
      </c>
      <c r="I2" s="37" t="s">
        <v>10</v>
      </c>
      <c r="J2" s="37" t="s">
        <v>11</v>
      </c>
      <c r="K2" s="37" t="s">
        <v>12</v>
      </c>
      <c r="L2" s="38" t="s">
        <v>9</v>
      </c>
    </row>
    <row r="3" spans="1:12" s="5" customFormat="1" ht="25.5" customHeight="1">
      <c r="A3" s="39" t="s">
        <v>211</v>
      </c>
      <c r="B3" s="72">
        <v>94</v>
      </c>
      <c r="C3" s="65">
        <v>93</v>
      </c>
      <c r="D3" s="65">
        <v>92</v>
      </c>
      <c r="E3" s="65">
        <v>91</v>
      </c>
      <c r="F3" s="65">
        <v>92</v>
      </c>
      <c r="G3" s="41">
        <f aca="true" t="shared" si="0" ref="G3:G16">(SUM(B3:F3)-MAX(B3:F3)-MIN(B3:F3))/3</f>
        <v>92.33333333333333</v>
      </c>
      <c r="H3" s="40"/>
      <c r="I3" s="43" t="s">
        <v>181</v>
      </c>
      <c r="J3" s="44" t="s">
        <v>184</v>
      </c>
      <c r="K3" s="41">
        <f aca="true" t="shared" si="1" ref="K3:K16">I3*0.25+G3*0.5</f>
        <v>81.79166666666666</v>
      </c>
      <c r="L3" s="35" t="s">
        <v>202</v>
      </c>
    </row>
    <row r="4" spans="1:12" s="5" customFormat="1" ht="25.5" customHeight="1">
      <c r="A4" s="73" t="s">
        <v>214</v>
      </c>
      <c r="B4" s="72">
        <v>93</v>
      </c>
      <c r="C4" s="65">
        <v>94</v>
      </c>
      <c r="D4" s="65">
        <v>90</v>
      </c>
      <c r="E4" s="65">
        <v>94</v>
      </c>
      <c r="F4" s="65">
        <v>93</v>
      </c>
      <c r="G4" s="41">
        <f t="shared" si="0"/>
        <v>93.33333333333333</v>
      </c>
      <c r="H4" s="74"/>
      <c r="I4" s="75" t="s">
        <v>56</v>
      </c>
      <c r="J4" s="44" t="s">
        <v>185</v>
      </c>
      <c r="K4" s="76">
        <f t="shared" si="1"/>
        <v>81.29166666666666</v>
      </c>
      <c r="L4" s="35" t="s">
        <v>202</v>
      </c>
    </row>
    <row r="5" spans="1:12" s="5" customFormat="1" ht="25.5" customHeight="1">
      <c r="A5" s="73" t="s">
        <v>216</v>
      </c>
      <c r="B5" s="72">
        <v>91</v>
      </c>
      <c r="C5" s="65">
        <v>88</v>
      </c>
      <c r="D5" s="65">
        <v>87</v>
      </c>
      <c r="E5" s="65">
        <v>87</v>
      </c>
      <c r="F5" s="65">
        <v>93</v>
      </c>
      <c r="G5" s="41">
        <f t="shared" si="0"/>
        <v>88.66666666666667</v>
      </c>
      <c r="H5" s="74"/>
      <c r="I5" s="75" t="s">
        <v>19</v>
      </c>
      <c r="J5" s="44" t="s">
        <v>187</v>
      </c>
      <c r="K5" s="76">
        <f t="shared" si="1"/>
        <v>78.08333333333334</v>
      </c>
      <c r="L5" s="35" t="s">
        <v>202</v>
      </c>
    </row>
    <row r="6" spans="1:12" s="5" customFormat="1" ht="25.5" customHeight="1">
      <c r="A6" s="73" t="s">
        <v>217</v>
      </c>
      <c r="B6" s="72">
        <v>89</v>
      </c>
      <c r="C6" s="65">
        <v>87</v>
      </c>
      <c r="D6" s="65">
        <v>90</v>
      </c>
      <c r="E6" s="65">
        <v>89</v>
      </c>
      <c r="F6" s="65">
        <v>87</v>
      </c>
      <c r="G6" s="41">
        <f t="shared" si="0"/>
        <v>88.33333333333333</v>
      </c>
      <c r="H6" s="74"/>
      <c r="I6" s="75" t="s">
        <v>21</v>
      </c>
      <c r="J6" s="44" t="s">
        <v>188</v>
      </c>
      <c r="K6" s="76">
        <f t="shared" si="1"/>
        <v>77.79166666666666</v>
      </c>
      <c r="L6" s="35" t="s">
        <v>202</v>
      </c>
    </row>
    <row r="7" spans="1:12" s="5" customFormat="1" ht="25.5" customHeight="1">
      <c r="A7" s="73" t="s">
        <v>215</v>
      </c>
      <c r="B7" s="72">
        <v>86</v>
      </c>
      <c r="C7" s="65">
        <v>85</v>
      </c>
      <c r="D7" s="65">
        <v>89</v>
      </c>
      <c r="E7" s="65">
        <v>86</v>
      </c>
      <c r="F7" s="65">
        <v>90</v>
      </c>
      <c r="G7" s="41">
        <f t="shared" si="0"/>
        <v>87</v>
      </c>
      <c r="H7" s="74"/>
      <c r="I7" s="75" t="s">
        <v>34</v>
      </c>
      <c r="J7" s="44" t="s">
        <v>186</v>
      </c>
      <c r="K7" s="76">
        <f t="shared" si="1"/>
        <v>77.5</v>
      </c>
      <c r="L7" s="35" t="s">
        <v>202</v>
      </c>
    </row>
    <row r="8" spans="1:12" s="5" customFormat="1" ht="25.5" customHeight="1">
      <c r="A8" s="73" t="s">
        <v>219</v>
      </c>
      <c r="B8" s="72">
        <v>92</v>
      </c>
      <c r="C8" s="65">
        <v>90</v>
      </c>
      <c r="D8" s="65">
        <v>89</v>
      </c>
      <c r="E8" s="65">
        <v>89</v>
      </c>
      <c r="F8" s="65">
        <v>90</v>
      </c>
      <c r="G8" s="41">
        <f t="shared" si="0"/>
        <v>89.66666666666667</v>
      </c>
      <c r="H8" s="74"/>
      <c r="I8" s="75" t="s">
        <v>182</v>
      </c>
      <c r="J8" s="44" t="s">
        <v>190</v>
      </c>
      <c r="K8" s="76">
        <f t="shared" si="1"/>
        <v>77.45833333333334</v>
      </c>
      <c r="L8" s="35" t="s">
        <v>202</v>
      </c>
    </row>
    <row r="9" spans="1:12" s="5" customFormat="1" ht="25.5" customHeight="1">
      <c r="A9" s="57" t="s">
        <v>221</v>
      </c>
      <c r="B9" s="9">
        <v>91</v>
      </c>
      <c r="C9" s="77">
        <v>90</v>
      </c>
      <c r="D9" s="77">
        <v>89</v>
      </c>
      <c r="E9" s="77">
        <v>90</v>
      </c>
      <c r="F9" s="77">
        <v>91</v>
      </c>
      <c r="G9" s="47">
        <f t="shared" si="0"/>
        <v>90.33333333333333</v>
      </c>
      <c r="H9" s="58"/>
      <c r="I9" s="60" t="s">
        <v>33</v>
      </c>
      <c r="J9" s="50" t="s">
        <v>193</v>
      </c>
      <c r="K9" s="59">
        <f t="shared" si="1"/>
        <v>77.29166666666666</v>
      </c>
      <c r="L9" s="22" t="s">
        <v>202</v>
      </c>
    </row>
    <row r="10" spans="1:12" s="5" customFormat="1" ht="25.5" customHeight="1">
      <c r="A10" s="57" t="s">
        <v>224</v>
      </c>
      <c r="B10" s="9">
        <v>89</v>
      </c>
      <c r="C10" s="77">
        <v>91</v>
      </c>
      <c r="D10" s="77">
        <v>90</v>
      </c>
      <c r="E10" s="77">
        <v>90</v>
      </c>
      <c r="F10" s="77">
        <v>91</v>
      </c>
      <c r="G10" s="47">
        <f t="shared" si="0"/>
        <v>90.33333333333333</v>
      </c>
      <c r="H10" s="58"/>
      <c r="I10" s="60" t="s">
        <v>47</v>
      </c>
      <c r="J10" s="50" t="s">
        <v>197</v>
      </c>
      <c r="K10" s="59">
        <f t="shared" si="1"/>
        <v>77.04166666666666</v>
      </c>
      <c r="L10" s="22" t="s">
        <v>202</v>
      </c>
    </row>
    <row r="11" spans="1:12" s="5" customFormat="1" ht="25.5" customHeight="1">
      <c r="A11" s="57" t="s">
        <v>222</v>
      </c>
      <c r="B11" s="9">
        <v>88</v>
      </c>
      <c r="C11" s="77">
        <v>89</v>
      </c>
      <c r="D11" s="77">
        <v>88</v>
      </c>
      <c r="E11" s="77">
        <v>89</v>
      </c>
      <c r="F11" s="77">
        <v>88</v>
      </c>
      <c r="G11" s="47">
        <f t="shared" si="0"/>
        <v>88.33333333333333</v>
      </c>
      <c r="H11" s="58"/>
      <c r="I11" s="60" t="s">
        <v>33</v>
      </c>
      <c r="J11" s="50" t="s">
        <v>194</v>
      </c>
      <c r="K11" s="59">
        <f t="shared" si="1"/>
        <v>76.29166666666666</v>
      </c>
      <c r="L11" s="22" t="s">
        <v>202</v>
      </c>
    </row>
    <row r="12" spans="1:12" s="5" customFormat="1" ht="25.5" customHeight="1">
      <c r="A12" s="57" t="s">
        <v>218</v>
      </c>
      <c r="B12" s="9">
        <v>86</v>
      </c>
      <c r="C12" s="77">
        <v>84</v>
      </c>
      <c r="D12" s="77">
        <v>84</v>
      </c>
      <c r="E12" s="77">
        <v>83</v>
      </c>
      <c r="F12" s="77">
        <v>89</v>
      </c>
      <c r="G12" s="47">
        <f t="shared" si="0"/>
        <v>84.66666666666667</v>
      </c>
      <c r="H12" s="58"/>
      <c r="I12" s="60" t="s">
        <v>77</v>
      </c>
      <c r="J12" s="50" t="s">
        <v>189</v>
      </c>
      <c r="K12" s="59">
        <f t="shared" si="1"/>
        <v>75.08333333333334</v>
      </c>
      <c r="L12" s="22" t="s">
        <v>202</v>
      </c>
    </row>
    <row r="13" spans="1:12" s="5" customFormat="1" ht="25.5" customHeight="1">
      <c r="A13" s="57" t="s">
        <v>212</v>
      </c>
      <c r="B13" s="9">
        <v>88</v>
      </c>
      <c r="C13" s="77">
        <v>86</v>
      </c>
      <c r="D13" s="77">
        <v>84</v>
      </c>
      <c r="E13" s="77">
        <v>86</v>
      </c>
      <c r="F13" s="77">
        <v>84</v>
      </c>
      <c r="G13" s="47">
        <f t="shared" si="0"/>
        <v>85.33333333333333</v>
      </c>
      <c r="H13" s="58"/>
      <c r="I13" s="60" t="s">
        <v>116</v>
      </c>
      <c r="J13" s="50" t="s">
        <v>191</v>
      </c>
      <c r="K13" s="59">
        <f t="shared" si="1"/>
        <v>75.04166666666666</v>
      </c>
      <c r="L13" s="22" t="s">
        <v>202</v>
      </c>
    </row>
    <row r="14" spans="1:12" s="5" customFormat="1" ht="25.5" customHeight="1">
      <c r="A14" s="57" t="s">
        <v>220</v>
      </c>
      <c r="B14" s="9">
        <v>84</v>
      </c>
      <c r="C14" s="77">
        <v>85</v>
      </c>
      <c r="D14" s="77">
        <v>88</v>
      </c>
      <c r="E14" s="77">
        <v>84</v>
      </c>
      <c r="F14" s="77">
        <v>86</v>
      </c>
      <c r="G14" s="47">
        <f t="shared" si="0"/>
        <v>85</v>
      </c>
      <c r="H14" s="58"/>
      <c r="I14" s="60" t="s">
        <v>183</v>
      </c>
      <c r="J14" s="50" t="s">
        <v>192</v>
      </c>
      <c r="K14" s="59">
        <f t="shared" si="1"/>
        <v>74.75</v>
      </c>
      <c r="L14" s="22" t="s">
        <v>202</v>
      </c>
    </row>
    <row r="15" spans="1:12" s="5" customFormat="1" ht="25.5" customHeight="1">
      <c r="A15" s="57" t="s">
        <v>213</v>
      </c>
      <c r="B15" s="9">
        <v>86</v>
      </c>
      <c r="C15" s="77">
        <v>85</v>
      </c>
      <c r="D15" s="77">
        <v>83</v>
      </c>
      <c r="E15" s="77">
        <v>85</v>
      </c>
      <c r="F15" s="77">
        <v>85</v>
      </c>
      <c r="G15" s="47">
        <f t="shared" si="0"/>
        <v>85</v>
      </c>
      <c r="H15" s="58"/>
      <c r="I15" s="60" t="s">
        <v>31</v>
      </c>
      <c r="J15" s="50" t="s">
        <v>196</v>
      </c>
      <c r="K15" s="59">
        <f t="shared" si="1"/>
        <v>74.5</v>
      </c>
      <c r="L15" s="22" t="s">
        <v>202</v>
      </c>
    </row>
    <row r="16" spans="1:12" s="5" customFormat="1" ht="29.25" customHeight="1" thickBot="1">
      <c r="A16" s="61" t="s">
        <v>223</v>
      </c>
      <c r="B16" s="78">
        <v>85</v>
      </c>
      <c r="C16" s="79">
        <v>84</v>
      </c>
      <c r="D16" s="79">
        <v>85</v>
      </c>
      <c r="E16" s="79">
        <v>84</v>
      </c>
      <c r="F16" s="79">
        <v>85</v>
      </c>
      <c r="G16" s="53">
        <f t="shared" si="0"/>
        <v>84.66666666666667</v>
      </c>
      <c r="H16" s="62"/>
      <c r="I16" s="64" t="s">
        <v>31</v>
      </c>
      <c r="J16" s="56" t="s">
        <v>195</v>
      </c>
      <c r="K16" s="63">
        <f t="shared" si="1"/>
        <v>74.33333333333334</v>
      </c>
      <c r="L16" s="23" t="s">
        <v>202</v>
      </c>
    </row>
    <row r="17" s="5" customFormat="1" ht="12.75"/>
    <row r="18" s="5" customFormat="1" ht="12.75"/>
    <row r="19" spans="1:8" s="24" customFormat="1" ht="14.25" customHeight="1">
      <c r="A19" s="140" t="s">
        <v>263</v>
      </c>
      <c r="B19" s="140"/>
      <c r="C19" s="140"/>
      <c r="F19" s="140" t="s">
        <v>1</v>
      </c>
      <c r="G19" s="140"/>
      <c r="H19" s="140"/>
    </row>
  </sheetData>
  <mergeCells count="3">
    <mergeCell ref="A1:L1"/>
    <mergeCell ref="A19:C19"/>
    <mergeCell ref="F19:H19"/>
  </mergeCells>
  <printOptions horizontalCentered="1"/>
  <pageMargins left="0.5905511811023623" right="0.5905511811023623" top="0.7086614173228347" bottom="0.7086614173228347" header="0.5118110236220472" footer="0.4330708661417323"/>
  <pageSetup horizontalDpi="600" verticalDpi="600" orientation="portrait" paperSize="9" scale="8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22">
      <selection activeCell="K3" sqref="K3:K15"/>
    </sheetView>
  </sheetViews>
  <sheetFormatPr defaultColWidth="9.140625" defaultRowHeight="12.75"/>
  <cols>
    <col min="1" max="1" width="8.421875" style="5" customWidth="1"/>
    <col min="2" max="8" width="8.7109375" style="5" customWidth="1"/>
    <col min="9" max="9" width="11.7109375" style="5" customWidth="1"/>
    <col min="10" max="10" width="11.7109375" style="5" hidden="1" customWidth="1"/>
    <col min="11" max="12" width="11.7109375" style="5" customWidth="1"/>
    <col min="13" max="16384" width="9.140625" style="5" customWidth="1"/>
  </cols>
  <sheetData>
    <row r="1" spans="1:14" s="26" customFormat="1" ht="46.5" customHeight="1" thickBot="1">
      <c r="A1" s="141" t="s">
        <v>204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30.75" customHeight="1">
      <c r="A2" s="36" t="s">
        <v>49</v>
      </c>
      <c r="B2" s="37" t="s">
        <v>2</v>
      </c>
      <c r="C2" s="37" t="s">
        <v>3</v>
      </c>
      <c r="D2" s="37" t="s">
        <v>4</v>
      </c>
      <c r="E2" s="37" t="s">
        <v>5</v>
      </c>
      <c r="F2" s="37" t="s">
        <v>6</v>
      </c>
      <c r="G2" s="37" t="s">
        <v>7</v>
      </c>
      <c r="H2" s="37" t="s">
        <v>8</v>
      </c>
      <c r="I2" s="37" t="s">
        <v>237</v>
      </c>
      <c r="J2" s="37" t="s">
        <v>0</v>
      </c>
      <c r="K2" s="37" t="s">
        <v>10</v>
      </c>
      <c r="L2" s="37" t="s">
        <v>11</v>
      </c>
      <c r="M2" s="37" t="s">
        <v>12</v>
      </c>
      <c r="N2" s="38" t="s">
        <v>9</v>
      </c>
    </row>
    <row r="3" spans="1:14" ht="25.5" customHeight="1">
      <c r="A3" s="39" t="s">
        <v>251</v>
      </c>
      <c r="B3" s="65">
        <v>92</v>
      </c>
      <c r="C3" s="65">
        <v>92</v>
      </c>
      <c r="D3" s="65">
        <v>95</v>
      </c>
      <c r="E3" s="65">
        <v>95</v>
      </c>
      <c r="F3" s="65">
        <v>95</v>
      </c>
      <c r="G3" s="65">
        <v>90</v>
      </c>
      <c r="H3" s="65">
        <v>96</v>
      </c>
      <c r="I3" s="41">
        <f aca="true" t="shared" si="0" ref="I3:I27">(SUM(B3:H3)-MAX(B3:H3)-MIN(B3:H3))/5</f>
        <v>93.8</v>
      </c>
      <c r="J3" s="42"/>
      <c r="K3" s="43" t="s">
        <v>71</v>
      </c>
      <c r="L3" s="44" t="s">
        <v>79</v>
      </c>
      <c r="M3" s="41">
        <f aca="true" t="shared" si="1" ref="M3:M27">K3*0.25+I3*0.5</f>
        <v>85.025</v>
      </c>
      <c r="N3" s="35" t="s">
        <v>207</v>
      </c>
    </row>
    <row r="4" spans="1:14" ht="25.5" customHeight="1">
      <c r="A4" s="39" t="s">
        <v>239</v>
      </c>
      <c r="B4" s="65">
        <v>96</v>
      </c>
      <c r="C4" s="65">
        <v>95</v>
      </c>
      <c r="D4" s="65">
        <v>97</v>
      </c>
      <c r="E4" s="65">
        <v>96</v>
      </c>
      <c r="F4" s="65">
        <v>97</v>
      </c>
      <c r="G4" s="65">
        <v>92</v>
      </c>
      <c r="H4" s="65">
        <v>96</v>
      </c>
      <c r="I4" s="41">
        <f t="shared" si="0"/>
        <v>96</v>
      </c>
      <c r="J4" s="42"/>
      <c r="K4" s="43" t="s">
        <v>73</v>
      </c>
      <c r="L4" s="44" t="s">
        <v>81</v>
      </c>
      <c r="M4" s="41">
        <f t="shared" si="1"/>
        <v>83.375</v>
      </c>
      <c r="N4" s="35" t="s">
        <v>207</v>
      </c>
    </row>
    <row r="5" spans="1:14" ht="25.5" customHeight="1">
      <c r="A5" s="39" t="s">
        <v>257</v>
      </c>
      <c r="B5" s="65">
        <v>93</v>
      </c>
      <c r="C5" s="65">
        <v>93</v>
      </c>
      <c r="D5" s="65">
        <v>95</v>
      </c>
      <c r="E5" s="65">
        <v>95</v>
      </c>
      <c r="F5" s="65">
        <v>96</v>
      </c>
      <c r="G5" s="65">
        <v>92</v>
      </c>
      <c r="H5" s="65">
        <v>96</v>
      </c>
      <c r="I5" s="41">
        <f t="shared" si="0"/>
        <v>94.4</v>
      </c>
      <c r="J5" s="42"/>
      <c r="K5" s="43" t="s">
        <v>75</v>
      </c>
      <c r="L5" s="44" t="s">
        <v>83</v>
      </c>
      <c r="M5" s="41">
        <f t="shared" si="1"/>
        <v>81.575</v>
      </c>
      <c r="N5" s="35" t="s">
        <v>207</v>
      </c>
    </row>
    <row r="6" spans="1:14" ht="25.5" customHeight="1">
      <c r="A6" s="39" t="s">
        <v>262</v>
      </c>
      <c r="B6" s="65">
        <v>92</v>
      </c>
      <c r="C6" s="65">
        <v>92</v>
      </c>
      <c r="D6" s="65">
        <v>94</v>
      </c>
      <c r="E6" s="65">
        <v>89</v>
      </c>
      <c r="F6" s="65">
        <v>92</v>
      </c>
      <c r="G6" s="65">
        <v>90</v>
      </c>
      <c r="H6" s="65">
        <v>91</v>
      </c>
      <c r="I6" s="41">
        <f t="shared" si="0"/>
        <v>91.4</v>
      </c>
      <c r="J6" s="42"/>
      <c r="K6" s="43" t="s">
        <v>72</v>
      </c>
      <c r="L6" s="44" t="s">
        <v>80</v>
      </c>
      <c r="M6" s="41">
        <f t="shared" si="1"/>
        <v>81.575</v>
      </c>
      <c r="N6" s="35" t="s">
        <v>207</v>
      </c>
    </row>
    <row r="7" spans="1:14" ht="25.5" customHeight="1">
      <c r="A7" s="39" t="s">
        <v>253</v>
      </c>
      <c r="B7" s="65">
        <v>91</v>
      </c>
      <c r="C7" s="65">
        <v>90</v>
      </c>
      <c r="D7" s="65">
        <v>93</v>
      </c>
      <c r="E7" s="65">
        <v>92</v>
      </c>
      <c r="F7" s="65">
        <v>92</v>
      </c>
      <c r="G7" s="65">
        <v>91</v>
      </c>
      <c r="H7" s="65">
        <v>93</v>
      </c>
      <c r="I7" s="41">
        <f t="shared" si="0"/>
        <v>91.8</v>
      </c>
      <c r="J7" s="42"/>
      <c r="K7" s="43" t="s">
        <v>74</v>
      </c>
      <c r="L7" s="44" t="s">
        <v>82</v>
      </c>
      <c r="M7" s="41">
        <f t="shared" si="1"/>
        <v>81.025</v>
      </c>
      <c r="N7" s="35" t="s">
        <v>207</v>
      </c>
    </row>
    <row r="8" spans="1:14" ht="25.5" customHeight="1">
      <c r="A8" s="45" t="s">
        <v>245</v>
      </c>
      <c r="B8" s="66">
        <v>92</v>
      </c>
      <c r="C8" s="66">
        <v>91</v>
      </c>
      <c r="D8" s="66">
        <v>92</v>
      </c>
      <c r="E8" s="66">
        <v>89</v>
      </c>
      <c r="F8" s="66">
        <v>95</v>
      </c>
      <c r="G8" s="66">
        <v>90</v>
      </c>
      <c r="H8" s="66">
        <v>95</v>
      </c>
      <c r="I8" s="67">
        <f t="shared" si="0"/>
        <v>92</v>
      </c>
      <c r="J8" s="68"/>
      <c r="K8" s="49" t="s">
        <v>29</v>
      </c>
      <c r="L8" s="50" t="s">
        <v>85</v>
      </c>
      <c r="M8" s="47">
        <f t="shared" si="1"/>
        <v>80.125</v>
      </c>
      <c r="N8" s="22" t="s">
        <v>207</v>
      </c>
    </row>
    <row r="9" spans="1:14" ht="25.5" customHeight="1">
      <c r="A9" s="45" t="s">
        <v>243</v>
      </c>
      <c r="B9" s="66">
        <v>92</v>
      </c>
      <c r="C9" s="66">
        <v>91</v>
      </c>
      <c r="D9" s="66">
        <v>92</v>
      </c>
      <c r="E9" s="66">
        <v>93</v>
      </c>
      <c r="F9" s="66">
        <v>94</v>
      </c>
      <c r="G9" s="66">
        <v>88</v>
      </c>
      <c r="H9" s="66">
        <v>93</v>
      </c>
      <c r="I9" s="67">
        <f t="shared" si="0"/>
        <v>92.2</v>
      </c>
      <c r="J9" s="68"/>
      <c r="K9" s="49" t="s">
        <v>77</v>
      </c>
      <c r="L9" s="50" t="s">
        <v>89</v>
      </c>
      <c r="M9" s="47">
        <f t="shared" si="1"/>
        <v>78.85</v>
      </c>
      <c r="N9" s="22" t="s">
        <v>207</v>
      </c>
    </row>
    <row r="10" spans="1:14" ht="25.5" customHeight="1">
      <c r="A10" s="45" t="s">
        <v>242</v>
      </c>
      <c r="B10" s="66">
        <v>95</v>
      </c>
      <c r="C10" s="66">
        <v>92</v>
      </c>
      <c r="D10" s="66">
        <v>86</v>
      </c>
      <c r="E10" s="66">
        <v>90</v>
      </c>
      <c r="F10" s="66">
        <v>92</v>
      </c>
      <c r="G10" s="66">
        <v>88</v>
      </c>
      <c r="H10" s="66">
        <v>94</v>
      </c>
      <c r="I10" s="67">
        <f t="shared" si="0"/>
        <v>91.2</v>
      </c>
      <c r="J10" s="68"/>
      <c r="K10" s="49" t="s">
        <v>76</v>
      </c>
      <c r="L10" s="50" t="s">
        <v>87</v>
      </c>
      <c r="M10" s="47">
        <f t="shared" si="1"/>
        <v>78.85</v>
      </c>
      <c r="N10" s="22" t="s">
        <v>207</v>
      </c>
    </row>
    <row r="11" spans="1:14" ht="25.5" customHeight="1">
      <c r="A11" s="45" t="s">
        <v>240</v>
      </c>
      <c r="B11" s="66">
        <v>93</v>
      </c>
      <c r="C11" s="66">
        <v>89</v>
      </c>
      <c r="D11" s="66">
        <v>91</v>
      </c>
      <c r="E11" s="66">
        <v>92</v>
      </c>
      <c r="F11" s="66">
        <v>90</v>
      </c>
      <c r="G11" s="66">
        <v>90</v>
      </c>
      <c r="H11" s="66">
        <v>92</v>
      </c>
      <c r="I11" s="67">
        <f t="shared" si="0"/>
        <v>91</v>
      </c>
      <c r="J11" s="68"/>
      <c r="K11" s="49" t="s">
        <v>13</v>
      </c>
      <c r="L11" s="50" t="s">
        <v>88</v>
      </c>
      <c r="M11" s="47">
        <f t="shared" si="1"/>
        <v>78.375</v>
      </c>
      <c r="N11" s="22" t="s">
        <v>207</v>
      </c>
    </row>
    <row r="12" spans="1:14" ht="25.5" customHeight="1">
      <c r="A12" s="45" t="s">
        <v>247</v>
      </c>
      <c r="B12" s="66">
        <v>89</v>
      </c>
      <c r="C12" s="66">
        <v>94</v>
      </c>
      <c r="D12" s="66">
        <v>93</v>
      </c>
      <c r="E12" s="66">
        <v>94</v>
      </c>
      <c r="F12" s="66">
        <v>90</v>
      </c>
      <c r="G12" s="66">
        <v>90</v>
      </c>
      <c r="H12" s="66">
        <v>97</v>
      </c>
      <c r="I12" s="67">
        <f t="shared" si="0"/>
        <v>92.2</v>
      </c>
      <c r="J12" s="48"/>
      <c r="K12" s="49" t="s">
        <v>47</v>
      </c>
      <c r="L12" s="50" t="s">
        <v>90</v>
      </c>
      <c r="M12" s="47">
        <f t="shared" si="1"/>
        <v>77.975</v>
      </c>
      <c r="N12" s="22" t="s">
        <v>207</v>
      </c>
    </row>
    <row r="13" spans="1:14" ht="25.5" customHeight="1">
      <c r="A13" s="45" t="s">
        <v>255</v>
      </c>
      <c r="B13" s="66">
        <v>90</v>
      </c>
      <c r="C13" s="66">
        <v>89</v>
      </c>
      <c r="D13" s="66">
        <v>90</v>
      </c>
      <c r="E13" s="66">
        <v>87</v>
      </c>
      <c r="F13" s="66">
        <v>88</v>
      </c>
      <c r="G13" s="66">
        <v>90</v>
      </c>
      <c r="H13" s="66">
        <v>91</v>
      </c>
      <c r="I13" s="67">
        <f t="shared" si="0"/>
        <v>89.4</v>
      </c>
      <c r="J13" s="68"/>
      <c r="K13" s="49" t="s">
        <v>76</v>
      </c>
      <c r="L13" s="50" t="s">
        <v>86</v>
      </c>
      <c r="M13" s="47">
        <f t="shared" si="1"/>
        <v>77.95</v>
      </c>
      <c r="N13" s="22" t="s">
        <v>207</v>
      </c>
    </row>
    <row r="14" spans="1:14" ht="25.5" customHeight="1">
      <c r="A14" s="45" t="s">
        <v>250</v>
      </c>
      <c r="B14" s="66">
        <v>84</v>
      </c>
      <c r="C14" s="66">
        <v>85</v>
      </c>
      <c r="D14" s="66">
        <v>85</v>
      </c>
      <c r="E14" s="66">
        <v>84</v>
      </c>
      <c r="F14" s="66">
        <v>85</v>
      </c>
      <c r="G14" s="66">
        <v>84</v>
      </c>
      <c r="H14" s="66">
        <v>90</v>
      </c>
      <c r="I14" s="67">
        <f t="shared" si="0"/>
        <v>84.6</v>
      </c>
      <c r="J14" s="68"/>
      <c r="K14" s="49" t="s">
        <v>75</v>
      </c>
      <c r="L14" s="50" t="s">
        <v>84</v>
      </c>
      <c r="M14" s="47">
        <f t="shared" si="1"/>
        <v>76.675</v>
      </c>
      <c r="N14" s="22" t="s">
        <v>207</v>
      </c>
    </row>
    <row r="15" spans="1:14" ht="25.5" customHeight="1">
      <c r="A15" s="45" t="s">
        <v>249</v>
      </c>
      <c r="B15" s="66">
        <v>92</v>
      </c>
      <c r="C15" s="66">
        <v>89</v>
      </c>
      <c r="D15" s="66">
        <v>87</v>
      </c>
      <c r="E15" s="66">
        <v>87</v>
      </c>
      <c r="F15" s="66">
        <v>88</v>
      </c>
      <c r="G15" s="66">
        <v>87</v>
      </c>
      <c r="H15" s="66">
        <v>92</v>
      </c>
      <c r="I15" s="67">
        <f t="shared" si="0"/>
        <v>88.6</v>
      </c>
      <c r="J15" s="48"/>
      <c r="K15" s="49" t="s">
        <v>78</v>
      </c>
      <c r="L15" s="50" t="s">
        <v>91</v>
      </c>
      <c r="M15" s="47">
        <f t="shared" si="1"/>
        <v>74.925</v>
      </c>
      <c r="N15" s="22" t="s">
        <v>207</v>
      </c>
    </row>
    <row r="16" spans="1:14" ht="25.5" customHeight="1">
      <c r="A16" s="39" t="s">
        <v>256</v>
      </c>
      <c r="B16" s="65">
        <v>93</v>
      </c>
      <c r="C16" s="65">
        <v>94</v>
      </c>
      <c r="D16" s="65">
        <v>95</v>
      </c>
      <c r="E16" s="65">
        <v>89</v>
      </c>
      <c r="F16" s="65">
        <v>88</v>
      </c>
      <c r="G16" s="65">
        <v>90</v>
      </c>
      <c r="H16" s="65">
        <v>97</v>
      </c>
      <c r="I16" s="41">
        <f t="shared" si="0"/>
        <v>92.2</v>
      </c>
      <c r="J16" s="42"/>
      <c r="K16" s="43" t="s">
        <v>55</v>
      </c>
      <c r="L16" s="44" t="s">
        <v>59</v>
      </c>
      <c r="M16" s="41">
        <f t="shared" si="1"/>
        <v>83.725</v>
      </c>
      <c r="N16" s="35" t="s">
        <v>198</v>
      </c>
    </row>
    <row r="17" spans="1:14" ht="25.5" customHeight="1">
      <c r="A17" s="39" t="s">
        <v>252</v>
      </c>
      <c r="B17" s="65">
        <v>96</v>
      </c>
      <c r="C17" s="65">
        <v>95</v>
      </c>
      <c r="D17" s="65">
        <v>95</v>
      </c>
      <c r="E17" s="65">
        <v>96</v>
      </c>
      <c r="F17" s="65">
        <v>95</v>
      </c>
      <c r="G17" s="65">
        <v>87</v>
      </c>
      <c r="H17" s="65">
        <v>95</v>
      </c>
      <c r="I17" s="41">
        <f t="shared" si="0"/>
        <v>95.2</v>
      </c>
      <c r="J17" s="42"/>
      <c r="K17" s="43" t="s">
        <v>56</v>
      </c>
      <c r="L17" s="44" t="s">
        <v>60</v>
      </c>
      <c r="M17" s="41">
        <f t="shared" si="1"/>
        <v>82.225</v>
      </c>
      <c r="N17" s="35" t="s">
        <v>198</v>
      </c>
    </row>
    <row r="18" spans="1:14" ht="25.5" customHeight="1">
      <c r="A18" s="39" t="s">
        <v>246</v>
      </c>
      <c r="B18" s="65">
        <v>95</v>
      </c>
      <c r="C18" s="65">
        <v>95</v>
      </c>
      <c r="D18" s="65">
        <v>96</v>
      </c>
      <c r="E18" s="65">
        <v>91</v>
      </c>
      <c r="F18" s="65">
        <v>96</v>
      </c>
      <c r="G18" s="65">
        <v>91</v>
      </c>
      <c r="H18" s="65">
        <v>91</v>
      </c>
      <c r="I18" s="41">
        <f t="shared" si="0"/>
        <v>93.6</v>
      </c>
      <c r="J18" s="42"/>
      <c r="K18" s="43" t="s">
        <v>41</v>
      </c>
      <c r="L18" s="44" t="s">
        <v>62</v>
      </c>
      <c r="M18" s="41">
        <f t="shared" si="1"/>
        <v>80.675</v>
      </c>
      <c r="N18" s="35" t="s">
        <v>198</v>
      </c>
    </row>
    <row r="19" spans="1:14" ht="25.5" customHeight="1">
      <c r="A19" s="39" t="s">
        <v>241</v>
      </c>
      <c r="B19" s="65">
        <v>94</v>
      </c>
      <c r="C19" s="65">
        <v>96</v>
      </c>
      <c r="D19" s="65">
        <v>91</v>
      </c>
      <c r="E19" s="65">
        <v>93</v>
      </c>
      <c r="F19" s="65">
        <v>92</v>
      </c>
      <c r="G19" s="65">
        <v>89</v>
      </c>
      <c r="H19" s="65">
        <v>91</v>
      </c>
      <c r="I19" s="41">
        <f t="shared" si="0"/>
        <v>92.2</v>
      </c>
      <c r="J19" s="42"/>
      <c r="K19" s="43" t="s">
        <v>30</v>
      </c>
      <c r="L19" s="44" t="s">
        <v>61</v>
      </c>
      <c r="M19" s="41">
        <f t="shared" si="1"/>
        <v>80.6</v>
      </c>
      <c r="N19" s="35" t="s">
        <v>198</v>
      </c>
    </row>
    <row r="20" spans="1:14" ht="25.5" customHeight="1">
      <c r="A20" s="39" t="s">
        <v>248</v>
      </c>
      <c r="B20" s="65">
        <v>93</v>
      </c>
      <c r="C20" s="65">
        <v>90</v>
      </c>
      <c r="D20" s="65">
        <v>90</v>
      </c>
      <c r="E20" s="65">
        <v>86</v>
      </c>
      <c r="F20" s="65">
        <v>88</v>
      </c>
      <c r="G20" s="65">
        <v>90</v>
      </c>
      <c r="H20" s="65">
        <v>92</v>
      </c>
      <c r="I20" s="41">
        <f t="shared" si="0"/>
        <v>90</v>
      </c>
      <c r="J20" s="42"/>
      <c r="K20" s="43" t="s">
        <v>14</v>
      </c>
      <c r="L20" s="44" t="s">
        <v>63</v>
      </c>
      <c r="M20" s="41">
        <f t="shared" si="1"/>
        <v>78.125</v>
      </c>
      <c r="N20" s="35" t="s">
        <v>198</v>
      </c>
    </row>
    <row r="21" spans="1:14" ht="25.5" customHeight="1">
      <c r="A21" s="39" t="s">
        <v>260</v>
      </c>
      <c r="B21" s="65">
        <v>94</v>
      </c>
      <c r="C21" s="65">
        <v>92</v>
      </c>
      <c r="D21" s="65">
        <v>95</v>
      </c>
      <c r="E21" s="65">
        <v>88</v>
      </c>
      <c r="F21" s="65">
        <v>90</v>
      </c>
      <c r="G21" s="65">
        <v>91</v>
      </c>
      <c r="H21" s="65">
        <v>92</v>
      </c>
      <c r="I21" s="41">
        <f t="shared" si="0"/>
        <v>91.8</v>
      </c>
      <c r="J21" s="42"/>
      <c r="K21" s="43" t="s">
        <v>15</v>
      </c>
      <c r="L21" s="44" t="s">
        <v>66</v>
      </c>
      <c r="M21" s="41">
        <f t="shared" si="1"/>
        <v>77.025</v>
      </c>
      <c r="N21" s="35" t="s">
        <v>198</v>
      </c>
    </row>
    <row r="22" spans="1:14" ht="25.5" customHeight="1">
      <c r="A22" s="45" t="s">
        <v>244</v>
      </c>
      <c r="B22" s="66">
        <v>89</v>
      </c>
      <c r="C22" s="66">
        <v>90</v>
      </c>
      <c r="D22" s="66">
        <v>90</v>
      </c>
      <c r="E22" s="66">
        <v>86</v>
      </c>
      <c r="F22" s="66">
        <v>88</v>
      </c>
      <c r="G22" s="66">
        <v>89</v>
      </c>
      <c r="H22" s="66">
        <v>92</v>
      </c>
      <c r="I22" s="67">
        <f t="shared" si="0"/>
        <v>89.2</v>
      </c>
      <c r="J22" s="68"/>
      <c r="K22" s="49" t="s">
        <v>35</v>
      </c>
      <c r="L22" s="50" t="s">
        <v>65</v>
      </c>
      <c r="M22" s="47">
        <f t="shared" si="1"/>
        <v>76.1</v>
      </c>
      <c r="N22" s="22" t="s">
        <v>198</v>
      </c>
    </row>
    <row r="23" spans="1:14" ht="25.5" customHeight="1">
      <c r="A23" s="45" t="s">
        <v>259</v>
      </c>
      <c r="B23" s="66">
        <v>91</v>
      </c>
      <c r="C23" s="66">
        <v>89</v>
      </c>
      <c r="D23" s="66">
        <v>89</v>
      </c>
      <c r="E23" s="66">
        <v>87</v>
      </c>
      <c r="F23" s="66">
        <v>87</v>
      </c>
      <c r="G23" s="66">
        <v>90</v>
      </c>
      <c r="H23" s="66">
        <v>93</v>
      </c>
      <c r="I23" s="67">
        <f t="shared" si="0"/>
        <v>89.2</v>
      </c>
      <c r="J23" s="68"/>
      <c r="K23" s="49" t="s">
        <v>35</v>
      </c>
      <c r="L23" s="50" t="s">
        <v>64</v>
      </c>
      <c r="M23" s="47">
        <f t="shared" si="1"/>
        <v>76.1</v>
      </c>
      <c r="N23" s="22" t="s">
        <v>198</v>
      </c>
    </row>
    <row r="24" spans="1:14" ht="25.5" customHeight="1">
      <c r="A24" s="45" t="s">
        <v>261</v>
      </c>
      <c r="B24" s="66">
        <v>95</v>
      </c>
      <c r="C24" s="66">
        <v>91</v>
      </c>
      <c r="D24" s="66">
        <v>89</v>
      </c>
      <c r="E24" s="66">
        <v>88</v>
      </c>
      <c r="F24" s="66">
        <v>88</v>
      </c>
      <c r="G24" s="66">
        <v>89</v>
      </c>
      <c r="H24" s="66">
        <v>92</v>
      </c>
      <c r="I24" s="67">
        <f t="shared" si="0"/>
        <v>89.8</v>
      </c>
      <c r="J24" s="68"/>
      <c r="K24" s="49" t="s">
        <v>57</v>
      </c>
      <c r="L24" s="50" t="s">
        <v>67</v>
      </c>
      <c r="M24" s="47">
        <f t="shared" si="1"/>
        <v>73.275</v>
      </c>
      <c r="N24" s="22" t="s">
        <v>198</v>
      </c>
    </row>
    <row r="25" spans="1:14" ht="25.5" customHeight="1">
      <c r="A25" s="45" t="s">
        <v>238</v>
      </c>
      <c r="B25" s="66">
        <v>88</v>
      </c>
      <c r="C25" s="66">
        <v>86</v>
      </c>
      <c r="D25" s="66">
        <v>90</v>
      </c>
      <c r="E25" s="66">
        <v>90</v>
      </c>
      <c r="F25" s="66">
        <v>90</v>
      </c>
      <c r="G25" s="66">
        <v>87</v>
      </c>
      <c r="H25" s="66">
        <v>90</v>
      </c>
      <c r="I25" s="67">
        <f t="shared" si="0"/>
        <v>89</v>
      </c>
      <c r="J25" s="68"/>
      <c r="K25" s="49" t="s">
        <v>18</v>
      </c>
      <c r="L25" s="50" t="s">
        <v>68</v>
      </c>
      <c r="M25" s="47">
        <f t="shared" si="1"/>
        <v>71.625</v>
      </c>
      <c r="N25" s="22" t="s">
        <v>198</v>
      </c>
    </row>
    <row r="26" spans="1:14" ht="25.5" customHeight="1">
      <c r="A26" s="45" t="s">
        <v>254</v>
      </c>
      <c r="B26" s="66">
        <v>88</v>
      </c>
      <c r="C26" s="66">
        <v>88</v>
      </c>
      <c r="D26" s="66">
        <v>86</v>
      </c>
      <c r="E26" s="66">
        <v>85</v>
      </c>
      <c r="F26" s="66">
        <v>85</v>
      </c>
      <c r="G26" s="66">
        <v>89</v>
      </c>
      <c r="H26" s="66">
        <v>92</v>
      </c>
      <c r="I26" s="67">
        <f t="shared" si="0"/>
        <v>87.2</v>
      </c>
      <c r="J26" s="68"/>
      <c r="K26" s="49" t="s">
        <v>39</v>
      </c>
      <c r="L26" s="50" t="s">
        <v>69</v>
      </c>
      <c r="M26" s="47">
        <f t="shared" si="1"/>
        <v>68.475</v>
      </c>
      <c r="N26" s="22" t="s">
        <v>198</v>
      </c>
    </row>
    <row r="27" spans="1:14" ht="25.5" customHeight="1" thickBot="1">
      <c r="A27" s="51" t="s">
        <v>258</v>
      </c>
      <c r="B27" s="69">
        <v>85</v>
      </c>
      <c r="C27" s="69">
        <v>84</v>
      </c>
      <c r="D27" s="69">
        <v>85</v>
      </c>
      <c r="E27" s="69">
        <v>85</v>
      </c>
      <c r="F27" s="69">
        <v>85</v>
      </c>
      <c r="G27" s="69">
        <v>85</v>
      </c>
      <c r="H27" s="69">
        <v>86</v>
      </c>
      <c r="I27" s="70">
        <f t="shared" si="0"/>
        <v>85</v>
      </c>
      <c r="J27" s="71"/>
      <c r="K27" s="55" t="s">
        <v>58</v>
      </c>
      <c r="L27" s="56" t="s">
        <v>70</v>
      </c>
      <c r="M27" s="53">
        <f t="shared" si="1"/>
        <v>63.875</v>
      </c>
      <c r="N27" s="23" t="s">
        <v>198</v>
      </c>
    </row>
    <row r="30" spans="1:8" s="24" customFormat="1" ht="14.25" customHeight="1">
      <c r="A30" s="140" t="s">
        <v>263</v>
      </c>
      <c r="B30" s="140"/>
      <c r="C30" s="140"/>
      <c r="F30" s="140" t="s">
        <v>1</v>
      </c>
      <c r="G30" s="140"/>
      <c r="H30" s="140"/>
    </row>
    <row r="31" ht="15">
      <c r="K31" s="8"/>
    </row>
  </sheetData>
  <mergeCells count="3">
    <mergeCell ref="A1:N1"/>
    <mergeCell ref="A30:C30"/>
    <mergeCell ref="F30:H30"/>
  </mergeCells>
  <printOptions horizontalCentered="1"/>
  <pageMargins left="0.3937007874015748" right="0.3937007874015748" top="0.6692913385826772" bottom="0.7874015748031497" header="0.31496062992125984" footer="0.4330708661417323"/>
  <pageSetup horizontalDpi="600" verticalDpi="6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3">
      <selection activeCell="K16" sqref="K16:K22"/>
    </sheetView>
  </sheetViews>
  <sheetFormatPr defaultColWidth="9.140625" defaultRowHeight="12.75"/>
  <cols>
    <col min="1" max="1" width="8.421875" style="5" customWidth="1"/>
    <col min="2" max="8" width="8.7109375" style="5" customWidth="1"/>
    <col min="9" max="9" width="11.7109375" style="5" customWidth="1"/>
    <col min="10" max="10" width="11.7109375" style="5" hidden="1" customWidth="1"/>
    <col min="11" max="12" width="11.7109375" style="5" customWidth="1"/>
    <col min="13" max="16384" width="9.140625" style="5" customWidth="1"/>
  </cols>
  <sheetData>
    <row r="1" spans="1:14" s="25" customFormat="1" ht="53.25" customHeight="1" thickBot="1">
      <c r="A1" s="142" t="s">
        <v>264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30.75" customHeight="1">
      <c r="A2" s="11" t="s">
        <v>49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237</v>
      </c>
      <c r="J2" s="12" t="s">
        <v>0</v>
      </c>
      <c r="K2" s="12" t="s">
        <v>10</v>
      </c>
      <c r="L2" s="12" t="s">
        <v>11</v>
      </c>
      <c r="M2" s="12" t="s">
        <v>12</v>
      </c>
      <c r="N2" s="13" t="s">
        <v>9</v>
      </c>
    </row>
    <row r="3" spans="1:14" ht="25.5" customHeight="1">
      <c r="A3" s="29" t="s">
        <v>253</v>
      </c>
      <c r="B3" s="31">
        <v>92</v>
      </c>
      <c r="C3" s="31">
        <v>95</v>
      </c>
      <c r="D3" s="31">
        <v>96</v>
      </c>
      <c r="E3" s="31">
        <v>95</v>
      </c>
      <c r="F3" s="31">
        <v>95</v>
      </c>
      <c r="G3" s="31">
        <v>96</v>
      </c>
      <c r="H3" s="31">
        <v>93</v>
      </c>
      <c r="I3" s="33">
        <f aca="true" t="shared" si="0" ref="I3:I22">(SUM(B3:H3)-MAX(B3:H3)-MIN(B3:H3))/5</f>
        <v>94.8</v>
      </c>
      <c r="J3" s="34"/>
      <c r="K3" s="31" t="s">
        <v>48</v>
      </c>
      <c r="L3" s="32" t="s">
        <v>93</v>
      </c>
      <c r="M3" s="30">
        <f aca="true" t="shared" si="1" ref="M3:M22">K3*0.25+I3*0.5</f>
        <v>75.525</v>
      </c>
      <c r="N3" s="35" t="s">
        <v>199</v>
      </c>
    </row>
    <row r="4" spans="1:14" ht="25.5" customHeight="1">
      <c r="A4" s="29" t="s">
        <v>240</v>
      </c>
      <c r="B4" s="31">
        <v>86</v>
      </c>
      <c r="C4" s="31">
        <v>90</v>
      </c>
      <c r="D4" s="31">
        <v>82</v>
      </c>
      <c r="E4" s="31">
        <v>87</v>
      </c>
      <c r="F4" s="31">
        <v>87</v>
      </c>
      <c r="G4" s="31">
        <v>87</v>
      </c>
      <c r="H4" s="31">
        <v>83</v>
      </c>
      <c r="I4" s="33">
        <f t="shared" si="0"/>
        <v>86</v>
      </c>
      <c r="J4" s="34"/>
      <c r="K4" s="31" t="s">
        <v>109</v>
      </c>
      <c r="L4" s="32" t="s">
        <v>92</v>
      </c>
      <c r="M4" s="30">
        <f t="shared" si="1"/>
        <v>71.25</v>
      </c>
      <c r="N4" s="35" t="s">
        <v>199</v>
      </c>
    </row>
    <row r="5" spans="1:14" ht="25.5" customHeight="1">
      <c r="A5" s="29" t="s">
        <v>256</v>
      </c>
      <c r="B5" s="31">
        <v>87</v>
      </c>
      <c r="C5" s="31">
        <v>89</v>
      </c>
      <c r="D5" s="31">
        <v>89</v>
      </c>
      <c r="E5" s="31">
        <v>88</v>
      </c>
      <c r="F5" s="31">
        <v>87</v>
      </c>
      <c r="G5" s="31">
        <v>90</v>
      </c>
      <c r="H5" s="31">
        <v>87</v>
      </c>
      <c r="I5" s="33">
        <f t="shared" si="0"/>
        <v>88</v>
      </c>
      <c r="J5" s="34"/>
      <c r="K5" s="31" t="s">
        <v>18</v>
      </c>
      <c r="L5" s="32" t="s">
        <v>95</v>
      </c>
      <c r="M5" s="30">
        <f t="shared" si="1"/>
        <v>71.125</v>
      </c>
      <c r="N5" s="35" t="s">
        <v>199</v>
      </c>
    </row>
    <row r="6" spans="1:14" ht="25.5" customHeight="1">
      <c r="A6" s="29" t="s">
        <v>252</v>
      </c>
      <c r="B6" s="31">
        <v>88</v>
      </c>
      <c r="C6" s="31">
        <v>87</v>
      </c>
      <c r="D6" s="31">
        <v>91</v>
      </c>
      <c r="E6" s="31">
        <v>87</v>
      </c>
      <c r="F6" s="31">
        <v>88</v>
      </c>
      <c r="G6" s="31">
        <v>84</v>
      </c>
      <c r="H6" s="31">
        <v>85</v>
      </c>
      <c r="I6" s="33">
        <f t="shared" si="0"/>
        <v>87</v>
      </c>
      <c r="J6" s="34"/>
      <c r="K6" s="31" t="s">
        <v>18</v>
      </c>
      <c r="L6" s="32" t="s">
        <v>96</v>
      </c>
      <c r="M6" s="30">
        <f t="shared" si="1"/>
        <v>70.625</v>
      </c>
      <c r="N6" s="35" t="s">
        <v>199</v>
      </c>
    </row>
    <row r="7" spans="1:14" ht="25.5" customHeight="1">
      <c r="A7" s="29" t="s">
        <v>238</v>
      </c>
      <c r="B7" s="31">
        <v>90</v>
      </c>
      <c r="C7" s="31">
        <v>89</v>
      </c>
      <c r="D7" s="31">
        <v>90</v>
      </c>
      <c r="E7" s="31">
        <v>91</v>
      </c>
      <c r="F7" s="31">
        <v>90</v>
      </c>
      <c r="G7" s="31">
        <v>89</v>
      </c>
      <c r="H7" s="31">
        <v>90</v>
      </c>
      <c r="I7" s="33">
        <f t="shared" si="0"/>
        <v>89.8</v>
      </c>
      <c r="J7" s="34"/>
      <c r="K7" s="31" t="s">
        <v>39</v>
      </c>
      <c r="L7" s="32" t="s">
        <v>99</v>
      </c>
      <c r="M7" s="30">
        <f t="shared" si="1"/>
        <v>69.775</v>
      </c>
      <c r="N7" s="35" t="s">
        <v>199</v>
      </c>
    </row>
    <row r="8" spans="1:14" ht="25.5" customHeight="1">
      <c r="A8" s="29" t="s">
        <v>254</v>
      </c>
      <c r="B8" s="31">
        <v>97</v>
      </c>
      <c r="C8" s="31">
        <v>92</v>
      </c>
      <c r="D8" s="31">
        <v>91</v>
      </c>
      <c r="E8" s="31">
        <v>92</v>
      </c>
      <c r="F8" s="31">
        <v>92</v>
      </c>
      <c r="G8" s="31">
        <v>90</v>
      </c>
      <c r="H8" s="31">
        <v>89</v>
      </c>
      <c r="I8" s="33">
        <f t="shared" si="0"/>
        <v>91.4</v>
      </c>
      <c r="J8" s="34"/>
      <c r="K8" s="31" t="s">
        <v>113</v>
      </c>
      <c r="L8" s="32" t="s">
        <v>20</v>
      </c>
      <c r="M8" s="30">
        <f t="shared" si="1"/>
        <v>69.7</v>
      </c>
      <c r="N8" s="35" t="s">
        <v>199</v>
      </c>
    </row>
    <row r="9" spans="1:14" ht="25.5" customHeight="1">
      <c r="A9" s="20" t="s">
        <v>246</v>
      </c>
      <c r="B9" s="18">
        <v>88</v>
      </c>
      <c r="C9" s="18">
        <v>86</v>
      </c>
      <c r="D9" s="18">
        <v>93</v>
      </c>
      <c r="E9" s="18">
        <v>87</v>
      </c>
      <c r="F9" s="18">
        <v>85</v>
      </c>
      <c r="G9" s="18">
        <v>88</v>
      </c>
      <c r="H9" s="18">
        <v>89</v>
      </c>
      <c r="I9" s="27">
        <f t="shared" si="0"/>
        <v>87.6</v>
      </c>
      <c r="J9" s="10"/>
      <c r="K9" s="18" t="s">
        <v>16</v>
      </c>
      <c r="L9" s="14" t="s">
        <v>97</v>
      </c>
      <c r="M9" s="6">
        <f t="shared" si="1"/>
        <v>69.425</v>
      </c>
      <c r="N9" s="22" t="s">
        <v>199</v>
      </c>
    </row>
    <row r="10" spans="1:14" ht="25.5" customHeight="1">
      <c r="A10" s="20" t="s">
        <v>257</v>
      </c>
      <c r="B10" s="18">
        <v>85</v>
      </c>
      <c r="C10" s="18">
        <v>83</v>
      </c>
      <c r="D10" s="18">
        <v>83</v>
      </c>
      <c r="E10" s="18">
        <v>84</v>
      </c>
      <c r="F10" s="18">
        <v>84</v>
      </c>
      <c r="G10" s="18">
        <v>83</v>
      </c>
      <c r="H10" s="18">
        <v>82</v>
      </c>
      <c r="I10" s="27">
        <f t="shared" si="0"/>
        <v>83.4</v>
      </c>
      <c r="J10" s="10"/>
      <c r="K10" s="18" t="s">
        <v>110</v>
      </c>
      <c r="L10" s="14" t="s">
        <v>94</v>
      </c>
      <c r="M10" s="6">
        <f t="shared" si="1"/>
        <v>68.95</v>
      </c>
      <c r="N10" s="22" t="s">
        <v>199</v>
      </c>
    </row>
    <row r="11" spans="1:14" ht="25.5" customHeight="1">
      <c r="A11" s="20" t="s">
        <v>245</v>
      </c>
      <c r="B11" s="18">
        <v>87</v>
      </c>
      <c r="C11" s="18">
        <v>85</v>
      </c>
      <c r="D11" s="18">
        <v>85</v>
      </c>
      <c r="E11" s="18">
        <v>86</v>
      </c>
      <c r="F11" s="18">
        <v>85</v>
      </c>
      <c r="G11" s="18">
        <v>85</v>
      </c>
      <c r="H11" s="18">
        <v>85</v>
      </c>
      <c r="I11" s="27">
        <f t="shared" si="0"/>
        <v>85.2</v>
      </c>
      <c r="J11" s="10"/>
      <c r="K11" s="18" t="s">
        <v>26</v>
      </c>
      <c r="L11" s="14" t="s">
        <v>98</v>
      </c>
      <c r="M11" s="6">
        <f t="shared" si="1"/>
        <v>67.85</v>
      </c>
      <c r="N11" s="22" t="s">
        <v>199</v>
      </c>
    </row>
    <row r="12" spans="1:14" ht="25.5" customHeight="1">
      <c r="A12" s="20" t="s">
        <v>239</v>
      </c>
      <c r="B12" s="18">
        <v>87</v>
      </c>
      <c r="C12" s="18">
        <v>88</v>
      </c>
      <c r="D12" s="18">
        <v>91</v>
      </c>
      <c r="E12" s="18">
        <v>85</v>
      </c>
      <c r="F12" s="18">
        <v>86</v>
      </c>
      <c r="G12" s="18">
        <v>89</v>
      </c>
      <c r="H12" s="18">
        <v>82</v>
      </c>
      <c r="I12" s="27">
        <f t="shared" si="0"/>
        <v>87</v>
      </c>
      <c r="J12" s="10"/>
      <c r="K12" s="18" t="s">
        <v>112</v>
      </c>
      <c r="L12" s="14" t="s">
        <v>101</v>
      </c>
      <c r="M12" s="6">
        <f t="shared" si="1"/>
        <v>67.75</v>
      </c>
      <c r="N12" s="22" t="s">
        <v>199</v>
      </c>
    </row>
    <row r="13" spans="1:14" ht="25.5" customHeight="1">
      <c r="A13" s="20" t="s">
        <v>247</v>
      </c>
      <c r="B13" s="18">
        <v>89</v>
      </c>
      <c r="C13" s="18">
        <v>90</v>
      </c>
      <c r="D13" s="18">
        <v>88</v>
      </c>
      <c r="E13" s="18">
        <v>83</v>
      </c>
      <c r="F13" s="18">
        <v>82</v>
      </c>
      <c r="G13" s="18">
        <v>86</v>
      </c>
      <c r="H13" s="18">
        <v>84</v>
      </c>
      <c r="I13" s="27">
        <f t="shared" si="0"/>
        <v>86</v>
      </c>
      <c r="J13" s="10"/>
      <c r="K13" s="18" t="s">
        <v>113</v>
      </c>
      <c r="L13" s="14" t="s">
        <v>102</v>
      </c>
      <c r="M13" s="6">
        <f t="shared" si="1"/>
        <v>67</v>
      </c>
      <c r="N13" s="22" t="s">
        <v>199</v>
      </c>
    </row>
    <row r="14" spans="1:14" ht="25.5" customHeight="1">
      <c r="A14" s="20" t="s">
        <v>244</v>
      </c>
      <c r="B14" s="18">
        <v>85</v>
      </c>
      <c r="C14" s="18">
        <v>83</v>
      </c>
      <c r="D14" s="18">
        <v>80</v>
      </c>
      <c r="E14" s="18">
        <v>88</v>
      </c>
      <c r="F14" s="18">
        <v>86</v>
      </c>
      <c r="G14" s="18">
        <v>86</v>
      </c>
      <c r="H14" s="18">
        <v>83</v>
      </c>
      <c r="I14" s="27">
        <f t="shared" si="0"/>
        <v>84.6</v>
      </c>
      <c r="J14" s="10"/>
      <c r="K14" s="18" t="s">
        <v>114</v>
      </c>
      <c r="L14" s="14" t="s">
        <v>103</v>
      </c>
      <c r="M14" s="6">
        <f t="shared" si="1"/>
        <v>66.05</v>
      </c>
      <c r="N14" s="22" t="s">
        <v>199</v>
      </c>
    </row>
    <row r="15" spans="1:14" ht="25.5" customHeight="1">
      <c r="A15" s="20" t="s">
        <v>250</v>
      </c>
      <c r="B15" s="18">
        <v>83</v>
      </c>
      <c r="C15" s="18">
        <v>82</v>
      </c>
      <c r="D15" s="18">
        <v>81</v>
      </c>
      <c r="E15" s="18">
        <v>82</v>
      </c>
      <c r="F15" s="18">
        <v>83</v>
      </c>
      <c r="G15" s="18">
        <v>82</v>
      </c>
      <c r="H15" s="18">
        <v>85</v>
      </c>
      <c r="I15" s="27">
        <f t="shared" si="0"/>
        <v>82.4</v>
      </c>
      <c r="J15" s="10"/>
      <c r="K15" s="18" t="s">
        <v>111</v>
      </c>
      <c r="L15" s="14" t="s">
        <v>100</v>
      </c>
      <c r="M15" s="6">
        <f t="shared" si="1"/>
        <v>65.825</v>
      </c>
      <c r="N15" s="22" t="s">
        <v>199</v>
      </c>
    </row>
    <row r="16" spans="1:14" ht="25.5" customHeight="1">
      <c r="A16" s="29" t="s">
        <v>243</v>
      </c>
      <c r="B16" s="31">
        <v>88</v>
      </c>
      <c r="C16" s="31">
        <v>94</v>
      </c>
      <c r="D16" s="31">
        <v>93</v>
      </c>
      <c r="E16" s="31">
        <v>93</v>
      </c>
      <c r="F16" s="31">
        <v>90</v>
      </c>
      <c r="G16" s="31">
        <v>89</v>
      </c>
      <c r="H16" s="31">
        <v>94</v>
      </c>
      <c r="I16" s="33">
        <f t="shared" si="0"/>
        <v>91.8</v>
      </c>
      <c r="J16" s="34"/>
      <c r="K16" s="31" t="s">
        <v>30</v>
      </c>
      <c r="L16" s="32" t="s">
        <v>105</v>
      </c>
      <c r="M16" s="30">
        <f t="shared" si="1"/>
        <v>80.4</v>
      </c>
      <c r="N16" s="35" t="s">
        <v>208</v>
      </c>
    </row>
    <row r="17" spans="1:14" ht="25.5" customHeight="1">
      <c r="A17" s="29" t="s">
        <v>249</v>
      </c>
      <c r="B17" s="31">
        <v>89</v>
      </c>
      <c r="C17" s="31">
        <v>87</v>
      </c>
      <c r="D17" s="31">
        <v>87</v>
      </c>
      <c r="E17" s="31">
        <v>87</v>
      </c>
      <c r="F17" s="31">
        <v>82</v>
      </c>
      <c r="G17" s="31">
        <v>85</v>
      </c>
      <c r="H17" s="31">
        <v>88</v>
      </c>
      <c r="I17" s="33">
        <f t="shared" si="0"/>
        <v>86.8</v>
      </c>
      <c r="J17" s="34"/>
      <c r="K17" s="31" t="s">
        <v>115</v>
      </c>
      <c r="L17" s="32" t="s">
        <v>104</v>
      </c>
      <c r="M17" s="30">
        <f t="shared" si="1"/>
        <v>79.775</v>
      </c>
      <c r="N17" s="35" t="s">
        <v>208</v>
      </c>
    </row>
    <row r="18" spans="1:14" ht="25.5" customHeight="1">
      <c r="A18" s="29" t="s">
        <v>251</v>
      </c>
      <c r="B18" s="31">
        <v>92</v>
      </c>
      <c r="C18" s="31">
        <v>91</v>
      </c>
      <c r="D18" s="31">
        <v>92</v>
      </c>
      <c r="E18" s="31">
        <v>92</v>
      </c>
      <c r="F18" s="31">
        <v>92</v>
      </c>
      <c r="G18" s="31">
        <v>92</v>
      </c>
      <c r="H18" s="31">
        <v>93</v>
      </c>
      <c r="I18" s="33">
        <f t="shared" si="0"/>
        <v>92</v>
      </c>
      <c r="J18" s="34"/>
      <c r="K18" s="31" t="s">
        <v>116</v>
      </c>
      <c r="L18" s="32" t="s">
        <v>106</v>
      </c>
      <c r="M18" s="30">
        <f t="shared" si="1"/>
        <v>78.375</v>
      </c>
      <c r="N18" s="35" t="s">
        <v>208</v>
      </c>
    </row>
    <row r="19" spans="1:14" ht="25.5" customHeight="1">
      <c r="A19" s="29" t="s">
        <v>255</v>
      </c>
      <c r="B19" s="31">
        <v>84</v>
      </c>
      <c r="C19" s="31">
        <v>86</v>
      </c>
      <c r="D19" s="31">
        <v>87</v>
      </c>
      <c r="E19" s="31">
        <v>89</v>
      </c>
      <c r="F19" s="31">
        <v>85</v>
      </c>
      <c r="G19" s="31">
        <v>88</v>
      </c>
      <c r="H19" s="31">
        <v>90</v>
      </c>
      <c r="I19" s="33">
        <f t="shared" si="0"/>
        <v>87</v>
      </c>
      <c r="J19" s="34"/>
      <c r="K19" s="31" t="s">
        <v>43</v>
      </c>
      <c r="L19" s="32" t="s">
        <v>38</v>
      </c>
      <c r="M19" s="30">
        <f t="shared" si="1"/>
        <v>77.75</v>
      </c>
      <c r="N19" s="35" t="s">
        <v>208</v>
      </c>
    </row>
    <row r="20" spans="1:14" ht="25.5" customHeight="1">
      <c r="A20" s="29" t="s">
        <v>258</v>
      </c>
      <c r="B20" s="31">
        <v>85</v>
      </c>
      <c r="C20" s="31">
        <v>84</v>
      </c>
      <c r="D20" s="31">
        <v>85</v>
      </c>
      <c r="E20" s="31">
        <v>86</v>
      </c>
      <c r="F20" s="31">
        <v>84</v>
      </c>
      <c r="G20" s="31">
        <v>86</v>
      </c>
      <c r="H20" s="31">
        <v>85</v>
      </c>
      <c r="I20" s="33">
        <f t="shared" si="0"/>
        <v>85</v>
      </c>
      <c r="J20" s="34"/>
      <c r="K20" s="31" t="s">
        <v>117</v>
      </c>
      <c r="L20" s="32" t="s">
        <v>36</v>
      </c>
      <c r="M20" s="30">
        <f t="shared" si="1"/>
        <v>74.25</v>
      </c>
      <c r="N20" s="35" t="s">
        <v>208</v>
      </c>
    </row>
    <row r="21" spans="1:14" ht="25.5" customHeight="1">
      <c r="A21" s="20" t="s">
        <v>242</v>
      </c>
      <c r="B21" s="18">
        <v>93</v>
      </c>
      <c r="C21" s="18">
        <v>96</v>
      </c>
      <c r="D21" s="18">
        <v>95</v>
      </c>
      <c r="E21" s="18">
        <v>95</v>
      </c>
      <c r="F21" s="18">
        <v>93</v>
      </c>
      <c r="G21" s="18">
        <v>92</v>
      </c>
      <c r="H21" s="18">
        <v>85</v>
      </c>
      <c r="I21" s="27">
        <f t="shared" si="0"/>
        <v>93.6</v>
      </c>
      <c r="J21" s="10"/>
      <c r="K21" s="18" t="s">
        <v>46</v>
      </c>
      <c r="L21" s="14" t="s">
        <v>108</v>
      </c>
      <c r="M21" s="6">
        <f t="shared" si="1"/>
        <v>73.675</v>
      </c>
      <c r="N21" s="22" t="s">
        <v>208</v>
      </c>
    </row>
    <row r="22" spans="1:14" ht="25.5" customHeight="1" thickBot="1">
      <c r="A22" s="21" t="s">
        <v>241</v>
      </c>
      <c r="B22" s="19">
        <v>91</v>
      </c>
      <c r="C22" s="19">
        <v>87</v>
      </c>
      <c r="D22" s="19">
        <v>86</v>
      </c>
      <c r="E22" s="19">
        <v>90</v>
      </c>
      <c r="F22" s="19">
        <v>89</v>
      </c>
      <c r="G22" s="19">
        <v>89</v>
      </c>
      <c r="H22" s="19">
        <v>89</v>
      </c>
      <c r="I22" s="28">
        <f t="shared" si="0"/>
        <v>88.8</v>
      </c>
      <c r="J22" s="16"/>
      <c r="K22" s="19" t="s">
        <v>57</v>
      </c>
      <c r="L22" s="15" t="s">
        <v>107</v>
      </c>
      <c r="M22" s="17">
        <f t="shared" si="1"/>
        <v>72.775</v>
      </c>
      <c r="N22" s="23" t="s">
        <v>208</v>
      </c>
    </row>
    <row r="25" spans="1:8" s="24" customFormat="1" ht="14.25" customHeight="1">
      <c r="A25" s="140" t="s">
        <v>263</v>
      </c>
      <c r="B25" s="140"/>
      <c r="C25" s="140"/>
      <c r="F25" s="140" t="s">
        <v>1</v>
      </c>
      <c r="G25" s="140"/>
      <c r="H25" s="140"/>
    </row>
  </sheetData>
  <mergeCells count="3">
    <mergeCell ref="A25:C25"/>
    <mergeCell ref="A1:N1"/>
    <mergeCell ref="F25:H25"/>
  </mergeCells>
  <printOptions horizontalCentered="1"/>
  <pageMargins left="0.3937007874015748" right="0.3937007874015748" top="0.7086614173228347" bottom="0.8661417322834646" header="0.5118110236220472" footer="0.5118110236220472"/>
  <pageSetup horizontalDpi="600" verticalDpi="600" orientation="portrait" paperSize="9" scale="7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7">
      <selection activeCell="K11" sqref="K11:K23"/>
    </sheetView>
  </sheetViews>
  <sheetFormatPr defaultColWidth="9.140625" defaultRowHeight="12.75"/>
  <cols>
    <col min="1" max="1" width="8.421875" style="5" customWidth="1"/>
    <col min="2" max="8" width="8.7109375" style="5" customWidth="1"/>
    <col min="9" max="9" width="11.7109375" style="5" customWidth="1"/>
    <col min="10" max="10" width="11.7109375" style="5" hidden="1" customWidth="1"/>
    <col min="11" max="12" width="11.7109375" style="5" customWidth="1"/>
    <col min="13" max="13" width="6.8515625" style="5" bestFit="1" customWidth="1"/>
    <col min="14" max="16384" width="9.140625" style="5" customWidth="1"/>
  </cols>
  <sheetData>
    <row r="1" spans="1:14" s="4" customFormat="1" ht="45" customHeight="1" thickBot="1">
      <c r="A1" s="141" t="s">
        <v>205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32.25" customHeight="1">
      <c r="A2" s="36" t="s">
        <v>49</v>
      </c>
      <c r="B2" s="37" t="s">
        <v>2</v>
      </c>
      <c r="C2" s="37" t="s">
        <v>3</v>
      </c>
      <c r="D2" s="37" t="s">
        <v>4</v>
      </c>
      <c r="E2" s="37" t="s">
        <v>5</v>
      </c>
      <c r="F2" s="37" t="s">
        <v>6</v>
      </c>
      <c r="G2" s="37" t="s">
        <v>7</v>
      </c>
      <c r="H2" s="37" t="s">
        <v>8</v>
      </c>
      <c r="I2" s="37" t="s">
        <v>237</v>
      </c>
      <c r="J2" s="37" t="s">
        <v>0</v>
      </c>
      <c r="K2" s="37" t="s">
        <v>10</v>
      </c>
      <c r="L2" s="37" t="s">
        <v>11</v>
      </c>
      <c r="M2" s="37" t="s">
        <v>12</v>
      </c>
      <c r="N2" s="38" t="s">
        <v>9</v>
      </c>
    </row>
    <row r="3" spans="1:14" ht="24.75" customHeight="1">
      <c r="A3" s="39" t="s">
        <v>254</v>
      </c>
      <c r="B3" s="40">
        <v>95</v>
      </c>
      <c r="C3" s="40">
        <v>95</v>
      </c>
      <c r="D3" s="40">
        <v>96</v>
      </c>
      <c r="E3" s="40">
        <v>98</v>
      </c>
      <c r="F3" s="40">
        <v>97</v>
      </c>
      <c r="G3" s="40">
        <v>97</v>
      </c>
      <c r="H3" s="40">
        <v>97</v>
      </c>
      <c r="I3" s="41">
        <f aca="true" t="shared" si="0" ref="I3:I22">(SUM(B3:H3)-MAX(B3:H3)-MIN(B3:H3))/5</f>
        <v>96.4</v>
      </c>
      <c r="J3" s="42"/>
      <c r="K3" s="43" t="s">
        <v>35</v>
      </c>
      <c r="L3" s="44" t="s">
        <v>135</v>
      </c>
      <c r="M3" s="41">
        <f aca="true" t="shared" si="1" ref="M3:M23">K3*0.25+I3*0.5</f>
        <v>79.7</v>
      </c>
      <c r="N3" s="35" t="s">
        <v>209</v>
      </c>
    </row>
    <row r="4" spans="1:14" ht="24.75" customHeight="1">
      <c r="A4" s="39" t="s">
        <v>253</v>
      </c>
      <c r="B4" s="40">
        <v>94</v>
      </c>
      <c r="C4" s="40">
        <v>91</v>
      </c>
      <c r="D4" s="40">
        <v>91</v>
      </c>
      <c r="E4" s="40">
        <v>90</v>
      </c>
      <c r="F4" s="40">
        <v>91</v>
      </c>
      <c r="G4" s="40">
        <v>95</v>
      </c>
      <c r="H4" s="40">
        <v>93</v>
      </c>
      <c r="I4" s="41">
        <f t="shared" si="0"/>
        <v>92</v>
      </c>
      <c r="J4" s="42"/>
      <c r="K4" s="43" t="s">
        <v>77</v>
      </c>
      <c r="L4" s="44" t="s">
        <v>134</v>
      </c>
      <c r="M4" s="41">
        <f t="shared" si="1"/>
        <v>78.75</v>
      </c>
      <c r="N4" s="35" t="s">
        <v>209</v>
      </c>
    </row>
    <row r="5" spans="1:14" ht="24.75" customHeight="1">
      <c r="A5" s="39" t="s">
        <v>251</v>
      </c>
      <c r="B5" s="40">
        <v>87</v>
      </c>
      <c r="C5" s="40">
        <v>88</v>
      </c>
      <c r="D5" s="40">
        <v>86</v>
      </c>
      <c r="E5" s="40">
        <v>88</v>
      </c>
      <c r="F5" s="40">
        <v>87</v>
      </c>
      <c r="G5" s="40">
        <v>87</v>
      </c>
      <c r="H5" s="40">
        <v>87</v>
      </c>
      <c r="I5" s="41">
        <f t="shared" si="0"/>
        <v>87.2</v>
      </c>
      <c r="J5" s="42"/>
      <c r="K5" s="43" t="s">
        <v>14</v>
      </c>
      <c r="L5" s="44" t="s">
        <v>132</v>
      </c>
      <c r="M5" s="41">
        <f t="shared" si="1"/>
        <v>76.725</v>
      </c>
      <c r="N5" s="35" t="s">
        <v>209</v>
      </c>
    </row>
    <row r="6" spans="1:14" ht="24.75" customHeight="1">
      <c r="A6" s="39" t="s">
        <v>250</v>
      </c>
      <c r="B6" s="40">
        <v>87</v>
      </c>
      <c r="C6" s="40">
        <v>88</v>
      </c>
      <c r="D6" s="40">
        <v>83</v>
      </c>
      <c r="E6" s="40">
        <v>82</v>
      </c>
      <c r="F6" s="40">
        <v>86</v>
      </c>
      <c r="G6" s="40">
        <v>84</v>
      </c>
      <c r="H6" s="40">
        <v>83</v>
      </c>
      <c r="I6" s="41">
        <f t="shared" si="0"/>
        <v>84.6</v>
      </c>
      <c r="J6" s="42"/>
      <c r="K6" s="43" t="s">
        <v>75</v>
      </c>
      <c r="L6" s="44" t="s">
        <v>131</v>
      </c>
      <c r="M6" s="41">
        <f t="shared" si="1"/>
        <v>76.675</v>
      </c>
      <c r="N6" s="35" t="s">
        <v>209</v>
      </c>
    </row>
    <row r="7" spans="1:14" ht="24.75" customHeight="1">
      <c r="A7" s="39" t="s">
        <v>252</v>
      </c>
      <c r="B7" s="40">
        <v>87</v>
      </c>
      <c r="C7" s="40">
        <v>90</v>
      </c>
      <c r="D7" s="40">
        <v>85</v>
      </c>
      <c r="E7" s="40">
        <v>86</v>
      </c>
      <c r="F7" s="40">
        <v>86</v>
      </c>
      <c r="G7" s="40">
        <v>88</v>
      </c>
      <c r="H7" s="40">
        <v>86</v>
      </c>
      <c r="I7" s="41">
        <f t="shared" si="0"/>
        <v>86.6</v>
      </c>
      <c r="J7" s="42"/>
      <c r="K7" s="43" t="s">
        <v>44</v>
      </c>
      <c r="L7" s="44" t="s">
        <v>133</v>
      </c>
      <c r="M7" s="41">
        <f t="shared" si="1"/>
        <v>76.3</v>
      </c>
      <c r="N7" s="35" t="s">
        <v>209</v>
      </c>
    </row>
    <row r="8" spans="1:14" ht="24.75" customHeight="1">
      <c r="A8" s="45" t="s">
        <v>255</v>
      </c>
      <c r="B8" s="46">
        <v>86</v>
      </c>
      <c r="C8" s="46">
        <v>87</v>
      </c>
      <c r="D8" s="46">
        <v>84</v>
      </c>
      <c r="E8" s="46">
        <v>82</v>
      </c>
      <c r="F8" s="46">
        <v>85</v>
      </c>
      <c r="G8" s="46">
        <v>82</v>
      </c>
      <c r="H8" s="46">
        <v>85</v>
      </c>
      <c r="I8" s="47">
        <f t="shared" si="0"/>
        <v>84.4</v>
      </c>
      <c r="J8" s="48"/>
      <c r="K8" s="49" t="s">
        <v>17</v>
      </c>
      <c r="L8" s="50" t="s">
        <v>136</v>
      </c>
      <c r="M8" s="47">
        <f t="shared" si="1"/>
        <v>70.95</v>
      </c>
      <c r="N8" s="22" t="s">
        <v>209</v>
      </c>
    </row>
    <row r="9" spans="1:14" ht="24.75" customHeight="1">
      <c r="A9" s="45" t="s">
        <v>256</v>
      </c>
      <c r="B9" s="46">
        <v>86</v>
      </c>
      <c r="C9" s="46">
        <v>88</v>
      </c>
      <c r="D9" s="46">
        <v>83</v>
      </c>
      <c r="E9" s="46">
        <v>82</v>
      </c>
      <c r="F9" s="46">
        <v>84</v>
      </c>
      <c r="G9" s="46">
        <v>85</v>
      </c>
      <c r="H9" s="46">
        <v>84</v>
      </c>
      <c r="I9" s="47">
        <f t="shared" si="0"/>
        <v>84.4</v>
      </c>
      <c r="J9" s="48"/>
      <c r="K9" s="49" t="s">
        <v>37</v>
      </c>
      <c r="L9" s="50" t="s">
        <v>137</v>
      </c>
      <c r="M9" s="47">
        <f t="shared" si="1"/>
        <v>69.95</v>
      </c>
      <c r="N9" s="22" t="s">
        <v>209</v>
      </c>
    </row>
    <row r="10" spans="1:14" ht="24.75" customHeight="1">
      <c r="A10" s="45" t="s">
        <v>257</v>
      </c>
      <c r="B10" s="46">
        <v>84</v>
      </c>
      <c r="C10" s="46">
        <v>87</v>
      </c>
      <c r="D10" s="46">
        <v>82</v>
      </c>
      <c r="E10" s="46">
        <v>82</v>
      </c>
      <c r="F10" s="46">
        <v>83</v>
      </c>
      <c r="G10" s="46">
        <v>83</v>
      </c>
      <c r="H10" s="46">
        <v>84</v>
      </c>
      <c r="I10" s="47">
        <f t="shared" si="0"/>
        <v>83.2</v>
      </c>
      <c r="J10" s="48"/>
      <c r="K10" s="49" t="s">
        <v>143</v>
      </c>
      <c r="L10" s="50" t="s">
        <v>138</v>
      </c>
      <c r="M10" s="47">
        <f t="shared" si="1"/>
        <v>56.225</v>
      </c>
      <c r="N10" s="22" t="s">
        <v>209</v>
      </c>
    </row>
    <row r="11" spans="1:14" ht="24.75" customHeight="1">
      <c r="A11" s="39" t="s">
        <v>239</v>
      </c>
      <c r="B11" s="40">
        <v>95</v>
      </c>
      <c r="C11" s="40">
        <v>95</v>
      </c>
      <c r="D11" s="40">
        <v>98</v>
      </c>
      <c r="E11" s="40">
        <v>97</v>
      </c>
      <c r="F11" s="40">
        <v>98</v>
      </c>
      <c r="G11" s="40">
        <v>96</v>
      </c>
      <c r="H11" s="40">
        <v>97</v>
      </c>
      <c r="I11" s="41">
        <f t="shared" si="0"/>
        <v>96.6</v>
      </c>
      <c r="J11" s="42"/>
      <c r="K11" s="43" t="s">
        <v>140</v>
      </c>
      <c r="L11" s="44" t="s">
        <v>119</v>
      </c>
      <c r="M11" s="41">
        <f t="shared" si="1"/>
        <v>86.55</v>
      </c>
      <c r="N11" s="35" t="s">
        <v>200</v>
      </c>
    </row>
    <row r="12" spans="1:14" ht="24.75" customHeight="1">
      <c r="A12" s="39" t="s">
        <v>238</v>
      </c>
      <c r="B12" s="40">
        <v>92</v>
      </c>
      <c r="C12" s="40">
        <v>92</v>
      </c>
      <c r="D12" s="40">
        <v>91</v>
      </c>
      <c r="E12" s="40">
        <v>92</v>
      </c>
      <c r="F12" s="40">
        <v>91</v>
      </c>
      <c r="G12" s="40">
        <v>91</v>
      </c>
      <c r="H12" s="40">
        <v>91</v>
      </c>
      <c r="I12" s="41">
        <f t="shared" si="0"/>
        <v>91.4</v>
      </c>
      <c r="J12" s="42"/>
      <c r="K12" s="43" t="s">
        <v>139</v>
      </c>
      <c r="L12" s="44" t="s">
        <v>118</v>
      </c>
      <c r="M12" s="41">
        <f t="shared" si="1"/>
        <v>85.325</v>
      </c>
      <c r="N12" s="35" t="s">
        <v>200</v>
      </c>
    </row>
    <row r="13" spans="1:14" ht="24.75" customHeight="1">
      <c r="A13" s="39" t="s">
        <v>243</v>
      </c>
      <c r="B13" s="40">
        <v>98</v>
      </c>
      <c r="C13" s="40">
        <v>95</v>
      </c>
      <c r="D13" s="40">
        <v>97</v>
      </c>
      <c r="E13" s="40">
        <v>95</v>
      </c>
      <c r="F13" s="40">
        <v>98</v>
      </c>
      <c r="G13" s="40">
        <v>95</v>
      </c>
      <c r="H13" s="40">
        <v>96</v>
      </c>
      <c r="I13" s="41">
        <f t="shared" si="0"/>
        <v>96.2</v>
      </c>
      <c r="J13" s="42"/>
      <c r="K13" s="43" t="s">
        <v>142</v>
      </c>
      <c r="L13" s="44" t="s">
        <v>123</v>
      </c>
      <c r="M13" s="41">
        <f t="shared" si="1"/>
        <v>84.225</v>
      </c>
      <c r="N13" s="35" t="s">
        <v>200</v>
      </c>
    </row>
    <row r="14" spans="1:14" ht="24.75" customHeight="1">
      <c r="A14" s="39" t="s">
        <v>242</v>
      </c>
      <c r="B14" s="40">
        <v>97</v>
      </c>
      <c r="C14" s="40">
        <v>94</v>
      </c>
      <c r="D14" s="40">
        <v>96</v>
      </c>
      <c r="E14" s="40">
        <v>92</v>
      </c>
      <c r="F14" s="40">
        <v>95</v>
      </c>
      <c r="G14" s="40">
        <v>94</v>
      </c>
      <c r="H14" s="40">
        <v>95</v>
      </c>
      <c r="I14" s="41">
        <f t="shared" si="0"/>
        <v>94.8</v>
      </c>
      <c r="J14" s="42"/>
      <c r="K14" s="43" t="s">
        <v>28</v>
      </c>
      <c r="L14" s="44" t="s">
        <v>122</v>
      </c>
      <c r="M14" s="41">
        <f t="shared" si="1"/>
        <v>83.65</v>
      </c>
      <c r="N14" s="35" t="s">
        <v>200</v>
      </c>
    </row>
    <row r="15" spans="1:14" ht="24.75" customHeight="1">
      <c r="A15" s="39" t="s">
        <v>240</v>
      </c>
      <c r="B15" s="40">
        <v>90</v>
      </c>
      <c r="C15" s="40">
        <v>88</v>
      </c>
      <c r="D15" s="40">
        <v>90</v>
      </c>
      <c r="E15" s="40">
        <v>90</v>
      </c>
      <c r="F15" s="40">
        <v>94</v>
      </c>
      <c r="G15" s="40">
        <v>93</v>
      </c>
      <c r="H15" s="40">
        <v>94</v>
      </c>
      <c r="I15" s="41">
        <f t="shared" si="0"/>
        <v>91.4</v>
      </c>
      <c r="J15" s="42"/>
      <c r="K15" s="43" t="s">
        <v>141</v>
      </c>
      <c r="L15" s="44" t="s">
        <v>120</v>
      </c>
      <c r="M15" s="41">
        <f t="shared" si="1"/>
        <v>82.825</v>
      </c>
      <c r="N15" s="35" t="s">
        <v>200</v>
      </c>
    </row>
    <row r="16" spans="1:14" ht="24.75" customHeight="1">
      <c r="A16" s="45" t="s">
        <v>241</v>
      </c>
      <c r="B16" s="46">
        <v>90</v>
      </c>
      <c r="C16" s="46">
        <v>89</v>
      </c>
      <c r="D16" s="46">
        <v>87</v>
      </c>
      <c r="E16" s="46">
        <v>88</v>
      </c>
      <c r="F16" s="46">
        <v>91</v>
      </c>
      <c r="G16" s="46">
        <v>93</v>
      </c>
      <c r="H16" s="46">
        <v>94</v>
      </c>
      <c r="I16" s="47">
        <f t="shared" si="0"/>
        <v>90.2</v>
      </c>
      <c r="J16" s="48"/>
      <c r="K16" s="49" t="s">
        <v>42</v>
      </c>
      <c r="L16" s="50" t="s">
        <v>121</v>
      </c>
      <c r="M16" s="47">
        <f t="shared" si="1"/>
        <v>81.725</v>
      </c>
      <c r="N16" s="22" t="s">
        <v>200</v>
      </c>
    </row>
    <row r="17" spans="1:14" ht="24.75" customHeight="1">
      <c r="A17" s="45" t="s">
        <v>245</v>
      </c>
      <c r="B17" s="46">
        <v>93</v>
      </c>
      <c r="C17" s="46">
        <v>94</v>
      </c>
      <c r="D17" s="46">
        <v>93</v>
      </c>
      <c r="E17" s="46">
        <v>94</v>
      </c>
      <c r="F17" s="46">
        <v>93</v>
      </c>
      <c r="G17" s="46">
        <v>95</v>
      </c>
      <c r="H17" s="46">
        <v>94</v>
      </c>
      <c r="I17" s="47">
        <f t="shared" si="0"/>
        <v>93.6</v>
      </c>
      <c r="J17" s="48"/>
      <c r="K17" s="49" t="s">
        <v>29</v>
      </c>
      <c r="L17" s="50" t="s">
        <v>125</v>
      </c>
      <c r="M17" s="47">
        <f t="shared" si="1"/>
        <v>80.925</v>
      </c>
      <c r="N17" s="22" t="s">
        <v>200</v>
      </c>
    </row>
    <row r="18" spans="1:14" ht="24.75" customHeight="1">
      <c r="A18" s="45" t="s">
        <v>244</v>
      </c>
      <c r="B18" s="46">
        <v>91</v>
      </c>
      <c r="C18" s="46">
        <v>90</v>
      </c>
      <c r="D18" s="46">
        <v>92</v>
      </c>
      <c r="E18" s="46">
        <v>92</v>
      </c>
      <c r="F18" s="46">
        <v>95</v>
      </c>
      <c r="G18" s="46">
        <v>95</v>
      </c>
      <c r="H18" s="46">
        <v>92</v>
      </c>
      <c r="I18" s="47">
        <f t="shared" si="0"/>
        <v>92.4</v>
      </c>
      <c r="J18" s="48"/>
      <c r="K18" s="49" t="s">
        <v>43</v>
      </c>
      <c r="L18" s="50" t="s">
        <v>124</v>
      </c>
      <c r="M18" s="47">
        <f t="shared" si="1"/>
        <v>80.45</v>
      </c>
      <c r="N18" s="22" t="s">
        <v>200</v>
      </c>
    </row>
    <row r="19" spans="1:14" ht="24.75" customHeight="1">
      <c r="A19" s="45" t="s">
        <v>249</v>
      </c>
      <c r="B19" s="46">
        <v>93</v>
      </c>
      <c r="C19" s="46">
        <v>92</v>
      </c>
      <c r="D19" s="46">
        <v>97</v>
      </c>
      <c r="E19" s="46">
        <v>92</v>
      </c>
      <c r="F19" s="46">
        <v>97</v>
      </c>
      <c r="G19" s="46">
        <v>96</v>
      </c>
      <c r="H19" s="46">
        <v>96</v>
      </c>
      <c r="I19" s="47">
        <f t="shared" si="0"/>
        <v>94.8</v>
      </c>
      <c r="J19" s="48"/>
      <c r="K19" s="49" t="s">
        <v>116</v>
      </c>
      <c r="L19" s="50" t="s">
        <v>129</v>
      </c>
      <c r="M19" s="47">
        <f t="shared" si="1"/>
        <v>79.775</v>
      </c>
      <c r="N19" s="22" t="s">
        <v>200</v>
      </c>
    </row>
    <row r="20" spans="1:14" ht="24.75" customHeight="1">
      <c r="A20" s="45" t="s">
        <v>246</v>
      </c>
      <c r="B20" s="46">
        <v>86</v>
      </c>
      <c r="C20" s="46">
        <v>88</v>
      </c>
      <c r="D20" s="46">
        <v>89</v>
      </c>
      <c r="E20" s="46">
        <v>89</v>
      </c>
      <c r="F20" s="46">
        <v>96</v>
      </c>
      <c r="G20" s="46">
        <v>94</v>
      </c>
      <c r="H20" s="46">
        <v>90</v>
      </c>
      <c r="I20" s="47">
        <f t="shared" si="0"/>
        <v>90</v>
      </c>
      <c r="J20" s="48"/>
      <c r="K20" s="49" t="s">
        <v>19</v>
      </c>
      <c r="L20" s="50" t="s">
        <v>126</v>
      </c>
      <c r="M20" s="47">
        <f t="shared" si="1"/>
        <v>78.75</v>
      </c>
      <c r="N20" s="22" t="s">
        <v>200</v>
      </c>
    </row>
    <row r="21" spans="1:14" ht="24.75" customHeight="1">
      <c r="A21" s="45" t="s">
        <v>247</v>
      </c>
      <c r="B21" s="46">
        <v>94</v>
      </c>
      <c r="C21" s="46">
        <v>90</v>
      </c>
      <c r="D21" s="46">
        <v>96</v>
      </c>
      <c r="E21" s="46">
        <v>90</v>
      </c>
      <c r="F21" s="46">
        <v>90</v>
      </c>
      <c r="G21" s="46">
        <v>91</v>
      </c>
      <c r="H21" s="46">
        <v>92</v>
      </c>
      <c r="I21" s="47">
        <f t="shared" si="0"/>
        <v>91.4</v>
      </c>
      <c r="J21" s="48"/>
      <c r="K21" s="49" t="s">
        <v>13</v>
      </c>
      <c r="L21" s="50" t="s">
        <v>127</v>
      </c>
      <c r="M21" s="47">
        <f t="shared" si="1"/>
        <v>78.575</v>
      </c>
      <c r="N21" s="22" t="s">
        <v>200</v>
      </c>
    </row>
    <row r="22" spans="1:14" ht="24.75" customHeight="1">
      <c r="A22" s="45" t="s">
        <v>248</v>
      </c>
      <c r="B22" s="46">
        <v>89</v>
      </c>
      <c r="C22" s="46">
        <v>88</v>
      </c>
      <c r="D22" s="46">
        <v>88</v>
      </c>
      <c r="E22" s="46">
        <v>88</v>
      </c>
      <c r="F22" s="46">
        <v>92</v>
      </c>
      <c r="G22" s="46">
        <v>91</v>
      </c>
      <c r="H22" s="46">
        <v>92</v>
      </c>
      <c r="I22" s="47">
        <f t="shared" si="0"/>
        <v>89.6</v>
      </c>
      <c r="J22" s="48"/>
      <c r="K22" s="49" t="s">
        <v>77</v>
      </c>
      <c r="L22" s="50" t="s">
        <v>128</v>
      </c>
      <c r="M22" s="47">
        <f t="shared" si="1"/>
        <v>77.55</v>
      </c>
      <c r="N22" s="22" t="s">
        <v>200</v>
      </c>
    </row>
    <row r="23" spans="1:14" ht="24.75" customHeight="1" thickBot="1">
      <c r="A23" s="51"/>
      <c r="B23" s="52"/>
      <c r="C23" s="52"/>
      <c r="D23" s="52"/>
      <c r="E23" s="52"/>
      <c r="F23" s="52"/>
      <c r="G23" s="52"/>
      <c r="H23" s="52"/>
      <c r="I23" s="53"/>
      <c r="J23" s="54"/>
      <c r="K23" s="55" t="s">
        <v>117</v>
      </c>
      <c r="L23" s="56" t="s">
        <v>130</v>
      </c>
      <c r="M23" s="53">
        <f t="shared" si="1"/>
        <v>31.75</v>
      </c>
      <c r="N23" s="23" t="s">
        <v>200</v>
      </c>
    </row>
    <row r="26" spans="1:8" s="24" customFormat="1" ht="14.25" customHeight="1">
      <c r="A26" s="140" t="s">
        <v>263</v>
      </c>
      <c r="B26" s="140"/>
      <c r="C26" s="140"/>
      <c r="F26" s="140" t="s">
        <v>1</v>
      </c>
      <c r="G26" s="140"/>
      <c r="H26" s="140"/>
    </row>
  </sheetData>
  <mergeCells count="3">
    <mergeCell ref="A26:C26"/>
    <mergeCell ref="A1:N1"/>
    <mergeCell ref="F26:H26"/>
  </mergeCells>
  <printOptions horizontalCentered="1"/>
  <pageMargins left="0.3937007874015748" right="0.3937007874015748" top="0.7086614173228347" bottom="0.7874015748031497" header="0.5118110236220472" footer="0.4330708661417323"/>
  <pageSetup horizontalDpi="600" verticalDpi="600" orientation="portrait" paperSize="9" scale="7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5">
      <selection activeCell="J18" sqref="J18:J29"/>
    </sheetView>
  </sheetViews>
  <sheetFormatPr defaultColWidth="9.140625" defaultRowHeight="12.75"/>
  <cols>
    <col min="1" max="1" width="8.421875" style="0" customWidth="1"/>
    <col min="2" max="7" width="8.7109375" style="0" customWidth="1"/>
    <col min="8" max="8" width="8.7109375" style="2" customWidth="1"/>
    <col min="9" max="9" width="11.7109375" style="0" customWidth="1"/>
    <col min="10" max="11" width="10.7109375" style="0" customWidth="1"/>
  </cols>
  <sheetData>
    <row r="1" spans="1:13" s="1" customFormat="1" ht="50.25" customHeight="1" thickBot="1">
      <c r="A1" s="141" t="s">
        <v>206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s="3" customFormat="1" ht="37.5" customHeight="1">
      <c r="A2" s="36" t="s">
        <v>49</v>
      </c>
      <c r="B2" s="37" t="s">
        <v>2</v>
      </c>
      <c r="C2" s="37" t="s">
        <v>3</v>
      </c>
      <c r="D2" s="37" t="s">
        <v>4</v>
      </c>
      <c r="E2" s="37" t="s">
        <v>5</v>
      </c>
      <c r="F2" s="37" t="s">
        <v>6</v>
      </c>
      <c r="G2" s="37" t="s">
        <v>7</v>
      </c>
      <c r="H2" s="37" t="s">
        <v>8</v>
      </c>
      <c r="I2" s="37" t="s">
        <v>237</v>
      </c>
      <c r="J2" s="37" t="s">
        <v>10</v>
      </c>
      <c r="K2" s="37" t="s">
        <v>11</v>
      </c>
      <c r="L2" s="37" t="s">
        <v>12</v>
      </c>
      <c r="M2" s="38" t="s">
        <v>9</v>
      </c>
    </row>
    <row r="3" spans="1:13" s="2" customFormat="1" ht="27.75" customHeight="1">
      <c r="A3" s="73" t="s">
        <v>216</v>
      </c>
      <c r="B3" s="75">
        <v>90</v>
      </c>
      <c r="C3" s="75">
        <v>90.5</v>
      </c>
      <c r="D3" s="75">
        <v>94</v>
      </c>
      <c r="E3" s="75">
        <v>92</v>
      </c>
      <c r="F3" s="75">
        <v>92</v>
      </c>
      <c r="G3" s="75">
        <v>95</v>
      </c>
      <c r="H3" s="75">
        <v>94</v>
      </c>
      <c r="I3" s="76">
        <f aca="true" t="shared" si="0" ref="I3:I29">(SUM(B3:H3)-MIN(B3:H3)-MAX(B3:H3))/5</f>
        <v>92.5</v>
      </c>
      <c r="J3" s="75" t="s">
        <v>144</v>
      </c>
      <c r="K3" s="44" t="s">
        <v>154</v>
      </c>
      <c r="L3" s="76">
        <f aca="true" t="shared" si="1" ref="L3:L29">J3*0.25+I3*0.5</f>
        <v>82</v>
      </c>
      <c r="M3" s="35" t="s">
        <v>201</v>
      </c>
    </row>
    <row r="4" spans="1:13" s="2" customFormat="1" ht="27.75" customHeight="1">
      <c r="A4" s="73" t="s">
        <v>215</v>
      </c>
      <c r="B4" s="75">
        <v>95</v>
      </c>
      <c r="C4" s="75">
        <v>91</v>
      </c>
      <c r="D4" s="75">
        <v>92</v>
      </c>
      <c r="E4" s="75">
        <v>90</v>
      </c>
      <c r="F4" s="75">
        <v>89</v>
      </c>
      <c r="G4" s="75">
        <v>87</v>
      </c>
      <c r="H4" s="75">
        <v>93</v>
      </c>
      <c r="I4" s="76">
        <f t="shared" si="0"/>
        <v>91</v>
      </c>
      <c r="J4" s="75" t="s">
        <v>40</v>
      </c>
      <c r="K4" s="44" t="s">
        <v>155</v>
      </c>
      <c r="L4" s="76">
        <f t="shared" si="1"/>
        <v>80.375</v>
      </c>
      <c r="M4" s="35" t="s">
        <v>201</v>
      </c>
    </row>
    <row r="5" spans="1:13" s="2" customFormat="1" ht="27.75" customHeight="1">
      <c r="A5" s="73" t="s">
        <v>211</v>
      </c>
      <c r="B5" s="75">
        <v>83</v>
      </c>
      <c r="C5" s="75">
        <v>88</v>
      </c>
      <c r="D5" s="75">
        <v>88</v>
      </c>
      <c r="E5" s="75">
        <v>88.5</v>
      </c>
      <c r="F5" s="75">
        <v>89</v>
      </c>
      <c r="G5" s="75">
        <v>85</v>
      </c>
      <c r="H5" s="75">
        <v>85</v>
      </c>
      <c r="I5" s="76">
        <f t="shared" si="0"/>
        <v>86.9</v>
      </c>
      <c r="J5" s="75" t="s">
        <v>21</v>
      </c>
      <c r="K5" s="44" t="s">
        <v>156</v>
      </c>
      <c r="L5" s="76">
        <f t="shared" si="1"/>
        <v>77.075</v>
      </c>
      <c r="M5" s="35" t="s">
        <v>201</v>
      </c>
    </row>
    <row r="6" spans="1:13" s="2" customFormat="1" ht="27.75" customHeight="1">
      <c r="A6" s="73" t="s">
        <v>233</v>
      </c>
      <c r="B6" s="75">
        <v>96</v>
      </c>
      <c r="C6" s="75">
        <v>93</v>
      </c>
      <c r="D6" s="75">
        <v>91</v>
      </c>
      <c r="E6" s="75">
        <v>88</v>
      </c>
      <c r="F6" s="75">
        <v>90</v>
      </c>
      <c r="G6" s="75">
        <v>95</v>
      </c>
      <c r="H6" s="75">
        <v>93</v>
      </c>
      <c r="I6" s="76">
        <f t="shared" si="0"/>
        <v>92.4</v>
      </c>
      <c r="J6" s="75" t="s">
        <v>24</v>
      </c>
      <c r="K6" s="44" t="s">
        <v>157</v>
      </c>
      <c r="L6" s="76">
        <f t="shared" si="1"/>
        <v>76.95</v>
      </c>
      <c r="M6" s="35" t="s">
        <v>201</v>
      </c>
    </row>
    <row r="7" spans="1:13" s="2" customFormat="1" ht="27.75" customHeight="1">
      <c r="A7" s="73" t="s">
        <v>232</v>
      </c>
      <c r="B7" s="75">
        <v>88</v>
      </c>
      <c r="C7" s="75">
        <v>90</v>
      </c>
      <c r="D7" s="75">
        <v>89</v>
      </c>
      <c r="E7" s="75">
        <v>85</v>
      </c>
      <c r="F7" s="75">
        <v>89</v>
      </c>
      <c r="G7" s="75">
        <v>89</v>
      </c>
      <c r="H7" s="75">
        <v>92</v>
      </c>
      <c r="I7" s="76">
        <f t="shared" si="0"/>
        <v>89</v>
      </c>
      <c r="J7" s="75" t="s">
        <v>25</v>
      </c>
      <c r="K7" s="44" t="s">
        <v>158</v>
      </c>
      <c r="L7" s="76">
        <f t="shared" si="1"/>
        <v>75</v>
      </c>
      <c r="M7" s="35" t="s">
        <v>201</v>
      </c>
    </row>
    <row r="8" spans="1:13" s="2" customFormat="1" ht="27.75" customHeight="1">
      <c r="A8" s="57" t="s">
        <v>212</v>
      </c>
      <c r="B8" s="60">
        <v>88</v>
      </c>
      <c r="C8" s="60">
        <v>90</v>
      </c>
      <c r="D8" s="60">
        <v>90</v>
      </c>
      <c r="E8" s="60">
        <v>90</v>
      </c>
      <c r="F8" s="60">
        <v>92</v>
      </c>
      <c r="G8" s="60">
        <v>91</v>
      </c>
      <c r="H8" s="60">
        <v>93</v>
      </c>
      <c r="I8" s="59">
        <f t="shared" si="0"/>
        <v>90.6</v>
      </c>
      <c r="J8" s="60" t="s">
        <v>147</v>
      </c>
      <c r="K8" s="50" t="s">
        <v>163</v>
      </c>
      <c r="L8" s="59">
        <f t="shared" si="1"/>
        <v>73.925</v>
      </c>
      <c r="M8" s="22" t="s">
        <v>201</v>
      </c>
    </row>
    <row r="9" spans="1:13" s="2" customFormat="1" ht="27.75" customHeight="1">
      <c r="A9" s="57" t="s">
        <v>213</v>
      </c>
      <c r="B9" s="60">
        <v>85</v>
      </c>
      <c r="C9" s="60">
        <v>85</v>
      </c>
      <c r="D9" s="60">
        <v>85</v>
      </c>
      <c r="E9" s="60">
        <v>85</v>
      </c>
      <c r="F9" s="60">
        <v>90</v>
      </c>
      <c r="G9" s="60">
        <v>89</v>
      </c>
      <c r="H9" s="60">
        <v>89.5</v>
      </c>
      <c r="I9" s="59">
        <f t="shared" si="0"/>
        <v>86.7</v>
      </c>
      <c r="J9" s="60" t="s">
        <v>145</v>
      </c>
      <c r="K9" s="50" t="s">
        <v>159</v>
      </c>
      <c r="L9" s="59">
        <f t="shared" si="1"/>
        <v>73.725</v>
      </c>
      <c r="M9" s="22" t="s">
        <v>201</v>
      </c>
    </row>
    <row r="10" spans="1:13" s="2" customFormat="1" ht="27.75" customHeight="1">
      <c r="A10" s="57" t="s">
        <v>221</v>
      </c>
      <c r="B10" s="60">
        <v>89</v>
      </c>
      <c r="C10" s="60">
        <v>86</v>
      </c>
      <c r="D10" s="60">
        <v>86</v>
      </c>
      <c r="E10" s="60">
        <v>87</v>
      </c>
      <c r="F10" s="60">
        <v>93.5</v>
      </c>
      <c r="G10" s="60">
        <v>91</v>
      </c>
      <c r="H10" s="60">
        <v>91</v>
      </c>
      <c r="I10" s="59">
        <f t="shared" si="0"/>
        <v>88.8</v>
      </c>
      <c r="J10" s="60" t="s">
        <v>146</v>
      </c>
      <c r="K10" s="50" t="s">
        <v>162</v>
      </c>
      <c r="L10" s="59">
        <f t="shared" si="1"/>
        <v>73.4</v>
      </c>
      <c r="M10" s="22" t="s">
        <v>201</v>
      </c>
    </row>
    <row r="11" spans="1:13" s="2" customFormat="1" ht="27.75" customHeight="1">
      <c r="A11" s="57" t="s">
        <v>234</v>
      </c>
      <c r="B11" s="60">
        <v>94</v>
      </c>
      <c r="C11" s="60">
        <v>94</v>
      </c>
      <c r="D11" s="60">
        <v>86</v>
      </c>
      <c r="E11" s="60">
        <v>82</v>
      </c>
      <c r="F11" s="60">
        <v>87</v>
      </c>
      <c r="G11" s="60">
        <v>89</v>
      </c>
      <c r="H11" s="60">
        <v>86</v>
      </c>
      <c r="I11" s="59">
        <f t="shared" si="0"/>
        <v>88.4</v>
      </c>
      <c r="J11" s="60" t="s">
        <v>148</v>
      </c>
      <c r="K11" s="50" t="s">
        <v>164</v>
      </c>
      <c r="L11" s="59">
        <f t="shared" si="1"/>
        <v>72.7</v>
      </c>
      <c r="M11" s="22" t="s">
        <v>201</v>
      </c>
    </row>
    <row r="12" spans="1:13" s="2" customFormat="1" ht="27.75" customHeight="1">
      <c r="A12" s="57" t="s">
        <v>219</v>
      </c>
      <c r="B12" s="60">
        <v>92</v>
      </c>
      <c r="C12" s="60">
        <v>94.5</v>
      </c>
      <c r="D12" s="60">
        <v>90.5</v>
      </c>
      <c r="E12" s="60">
        <v>89</v>
      </c>
      <c r="F12" s="60">
        <v>87</v>
      </c>
      <c r="G12" s="60">
        <v>84</v>
      </c>
      <c r="H12" s="60">
        <v>84</v>
      </c>
      <c r="I12" s="59">
        <f t="shared" si="0"/>
        <v>88.5</v>
      </c>
      <c r="J12" s="60" t="s">
        <v>18</v>
      </c>
      <c r="K12" s="50" t="s">
        <v>168</v>
      </c>
      <c r="L12" s="59">
        <f t="shared" si="1"/>
        <v>71.375</v>
      </c>
      <c r="M12" s="22" t="s">
        <v>201</v>
      </c>
    </row>
    <row r="13" spans="1:13" s="2" customFormat="1" ht="27.75" customHeight="1">
      <c r="A13" s="57" t="s">
        <v>225</v>
      </c>
      <c r="B13" s="60">
        <v>83</v>
      </c>
      <c r="C13" s="60">
        <v>82</v>
      </c>
      <c r="D13" s="60">
        <v>81</v>
      </c>
      <c r="E13" s="60">
        <v>80</v>
      </c>
      <c r="F13" s="60">
        <v>83</v>
      </c>
      <c r="G13" s="60">
        <v>81</v>
      </c>
      <c r="H13" s="60">
        <v>82</v>
      </c>
      <c r="I13" s="59">
        <f t="shared" si="0"/>
        <v>81.8</v>
      </c>
      <c r="J13" s="60" t="s">
        <v>145</v>
      </c>
      <c r="K13" s="50" t="s">
        <v>160</v>
      </c>
      <c r="L13" s="59">
        <f t="shared" si="1"/>
        <v>71.275</v>
      </c>
      <c r="M13" s="22" t="s">
        <v>201</v>
      </c>
    </row>
    <row r="14" spans="1:13" s="2" customFormat="1" ht="27.75" customHeight="1">
      <c r="A14" s="57" t="s">
        <v>231</v>
      </c>
      <c r="B14" s="60">
        <v>87</v>
      </c>
      <c r="C14" s="60">
        <v>86</v>
      </c>
      <c r="D14" s="60">
        <v>85</v>
      </c>
      <c r="E14" s="60">
        <v>86</v>
      </c>
      <c r="F14" s="60">
        <v>87</v>
      </c>
      <c r="G14" s="60">
        <v>87</v>
      </c>
      <c r="H14" s="60">
        <v>90</v>
      </c>
      <c r="I14" s="59">
        <f t="shared" si="0"/>
        <v>86.6</v>
      </c>
      <c r="J14" s="60" t="s">
        <v>37</v>
      </c>
      <c r="K14" s="50" t="s">
        <v>166</v>
      </c>
      <c r="L14" s="59">
        <f t="shared" si="1"/>
        <v>71.05</v>
      </c>
      <c r="M14" s="22" t="s">
        <v>201</v>
      </c>
    </row>
    <row r="15" spans="1:13" s="2" customFormat="1" ht="27.75" customHeight="1">
      <c r="A15" s="57" t="s">
        <v>214</v>
      </c>
      <c r="B15" s="60">
        <v>84</v>
      </c>
      <c r="C15" s="60">
        <v>81</v>
      </c>
      <c r="D15" s="60">
        <v>82</v>
      </c>
      <c r="E15" s="60">
        <v>80</v>
      </c>
      <c r="F15" s="60">
        <v>85</v>
      </c>
      <c r="G15" s="60">
        <v>83</v>
      </c>
      <c r="H15" s="60">
        <v>83</v>
      </c>
      <c r="I15" s="59">
        <f t="shared" si="0"/>
        <v>82.6</v>
      </c>
      <c r="J15" s="60" t="s">
        <v>32</v>
      </c>
      <c r="K15" s="50" t="s">
        <v>161</v>
      </c>
      <c r="L15" s="59">
        <f t="shared" si="1"/>
        <v>70.8</v>
      </c>
      <c r="M15" s="22" t="s">
        <v>201</v>
      </c>
    </row>
    <row r="16" spans="1:13" s="2" customFormat="1" ht="27.75" customHeight="1">
      <c r="A16" s="57" t="s">
        <v>265</v>
      </c>
      <c r="B16" s="60">
        <v>85</v>
      </c>
      <c r="C16" s="60">
        <v>84</v>
      </c>
      <c r="D16" s="60">
        <v>85</v>
      </c>
      <c r="E16" s="60">
        <v>83</v>
      </c>
      <c r="F16" s="60">
        <v>80</v>
      </c>
      <c r="G16" s="60">
        <v>86.5</v>
      </c>
      <c r="H16" s="60">
        <v>84</v>
      </c>
      <c r="I16" s="59">
        <f t="shared" si="0"/>
        <v>84.2</v>
      </c>
      <c r="J16" s="60" t="s">
        <v>149</v>
      </c>
      <c r="K16" s="50" t="s">
        <v>165</v>
      </c>
      <c r="L16" s="59">
        <f t="shared" si="1"/>
        <v>70.1</v>
      </c>
      <c r="M16" s="22" t="s">
        <v>201</v>
      </c>
    </row>
    <row r="17" spans="1:13" s="2" customFormat="1" ht="27.75" customHeight="1">
      <c r="A17" s="57" t="s">
        <v>228</v>
      </c>
      <c r="B17" s="60">
        <v>87</v>
      </c>
      <c r="C17" s="60">
        <v>80</v>
      </c>
      <c r="D17" s="60">
        <v>80</v>
      </c>
      <c r="E17" s="60">
        <v>80</v>
      </c>
      <c r="F17" s="60">
        <v>82</v>
      </c>
      <c r="G17" s="60">
        <v>80</v>
      </c>
      <c r="H17" s="60">
        <v>82</v>
      </c>
      <c r="I17" s="59">
        <f t="shared" si="0"/>
        <v>80.8</v>
      </c>
      <c r="J17" s="60" t="s">
        <v>27</v>
      </c>
      <c r="K17" s="50" t="s">
        <v>167</v>
      </c>
      <c r="L17" s="59">
        <f t="shared" si="1"/>
        <v>68.025</v>
      </c>
      <c r="M17" s="22" t="s">
        <v>201</v>
      </c>
    </row>
    <row r="18" spans="1:13" s="2" customFormat="1" ht="27.75" customHeight="1">
      <c r="A18" s="73" t="s">
        <v>235</v>
      </c>
      <c r="B18" s="75">
        <v>94</v>
      </c>
      <c r="C18" s="75">
        <v>94</v>
      </c>
      <c r="D18" s="75">
        <v>94</v>
      </c>
      <c r="E18" s="75">
        <v>94</v>
      </c>
      <c r="F18" s="75">
        <v>88</v>
      </c>
      <c r="G18" s="75">
        <v>90</v>
      </c>
      <c r="H18" s="75">
        <v>95</v>
      </c>
      <c r="I18" s="76">
        <f t="shared" si="0"/>
        <v>93.2</v>
      </c>
      <c r="J18" s="75" t="s">
        <v>74</v>
      </c>
      <c r="K18" s="44" t="s">
        <v>169</v>
      </c>
      <c r="L18" s="76">
        <f t="shared" si="1"/>
        <v>81.725</v>
      </c>
      <c r="M18" s="35" t="s">
        <v>210</v>
      </c>
    </row>
    <row r="19" spans="1:13" s="2" customFormat="1" ht="27.75" customHeight="1">
      <c r="A19" s="73" t="s">
        <v>229</v>
      </c>
      <c r="B19" s="75">
        <v>90</v>
      </c>
      <c r="C19" s="75">
        <v>88</v>
      </c>
      <c r="D19" s="75">
        <v>92</v>
      </c>
      <c r="E19" s="75">
        <v>95</v>
      </c>
      <c r="F19" s="75">
        <v>94</v>
      </c>
      <c r="G19" s="75">
        <v>95</v>
      </c>
      <c r="H19" s="75">
        <v>96</v>
      </c>
      <c r="I19" s="76">
        <f t="shared" si="0"/>
        <v>93.2</v>
      </c>
      <c r="J19" s="75" t="s">
        <v>22</v>
      </c>
      <c r="K19" s="44" t="s">
        <v>172</v>
      </c>
      <c r="L19" s="76">
        <f t="shared" si="1"/>
        <v>77.975</v>
      </c>
      <c r="M19" s="35" t="s">
        <v>210</v>
      </c>
    </row>
    <row r="20" spans="1:13" s="2" customFormat="1" ht="27.75" customHeight="1">
      <c r="A20" s="73" t="s">
        <v>236</v>
      </c>
      <c r="B20" s="75">
        <v>88</v>
      </c>
      <c r="C20" s="75">
        <v>83</v>
      </c>
      <c r="D20" s="75">
        <v>83</v>
      </c>
      <c r="E20" s="75">
        <v>91</v>
      </c>
      <c r="F20" s="75">
        <v>89</v>
      </c>
      <c r="G20" s="75">
        <v>91</v>
      </c>
      <c r="H20" s="75">
        <v>90</v>
      </c>
      <c r="I20" s="76">
        <f t="shared" si="0"/>
        <v>88.2</v>
      </c>
      <c r="J20" s="75" t="s">
        <v>45</v>
      </c>
      <c r="K20" s="44" t="s">
        <v>171</v>
      </c>
      <c r="L20" s="76">
        <f t="shared" si="1"/>
        <v>77.6</v>
      </c>
      <c r="M20" s="35" t="s">
        <v>210</v>
      </c>
    </row>
    <row r="21" spans="1:13" s="2" customFormat="1" ht="27.75" customHeight="1">
      <c r="A21" s="73" t="s">
        <v>217</v>
      </c>
      <c r="B21" s="75">
        <v>85</v>
      </c>
      <c r="C21" s="75">
        <v>86</v>
      </c>
      <c r="D21" s="75">
        <v>81</v>
      </c>
      <c r="E21" s="75">
        <v>89</v>
      </c>
      <c r="F21" s="75">
        <v>87</v>
      </c>
      <c r="G21" s="75">
        <v>87</v>
      </c>
      <c r="H21" s="75">
        <v>86</v>
      </c>
      <c r="I21" s="76">
        <f t="shared" si="0"/>
        <v>86.2</v>
      </c>
      <c r="J21" s="75" t="s">
        <v>21</v>
      </c>
      <c r="K21" s="44" t="s">
        <v>170</v>
      </c>
      <c r="L21" s="76">
        <f t="shared" si="1"/>
        <v>76.725</v>
      </c>
      <c r="M21" s="35" t="s">
        <v>210</v>
      </c>
    </row>
    <row r="22" spans="1:13" s="2" customFormat="1" ht="27.75" customHeight="1">
      <c r="A22" s="73" t="s">
        <v>224</v>
      </c>
      <c r="B22" s="75">
        <v>89</v>
      </c>
      <c r="C22" s="75">
        <v>91</v>
      </c>
      <c r="D22" s="75">
        <v>88</v>
      </c>
      <c r="E22" s="75">
        <v>91</v>
      </c>
      <c r="F22" s="75">
        <v>91</v>
      </c>
      <c r="G22" s="75">
        <v>91</v>
      </c>
      <c r="H22" s="75">
        <v>89</v>
      </c>
      <c r="I22" s="76">
        <f t="shared" si="0"/>
        <v>90.2</v>
      </c>
      <c r="J22" s="75" t="s">
        <v>15</v>
      </c>
      <c r="K22" s="44" t="s">
        <v>173</v>
      </c>
      <c r="L22" s="76">
        <f t="shared" si="1"/>
        <v>76.225</v>
      </c>
      <c r="M22" s="35" t="s">
        <v>210</v>
      </c>
    </row>
    <row r="23" spans="1:13" s="2" customFormat="1" ht="27.75" customHeight="1">
      <c r="A23" s="73" t="s">
        <v>218</v>
      </c>
      <c r="B23" s="75">
        <v>83</v>
      </c>
      <c r="C23" s="75">
        <v>88</v>
      </c>
      <c r="D23" s="75">
        <v>82.5</v>
      </c>
      <c r="E23" s="75">
        <v>84.5</v>
      </c>
      <c r="F23" s="75">
        <v>87</v>
      </c>
      <c r="G23" s="75">
        <v>90</v>
      </c>
      <c r="H23" s="75">
        <v>86</v>
      </c>
      <c r="I23" s="76">
        <f t="shared" si="0"/>
        <v>85.7</v>
      </c>
      <c r="J23" s="75" t="s">
        <v>23</v>
      </c>
      <c r="K23" s="44" t="s">
        <v>174</v>
      </c>
      <c r="L23" s="76">
        <f t="shared" si="1"/>
        <v>72.475</v>
      </c>
      <c r="M23" s="35" t="s">
        <v>210</v>
      </c>
    </row>
    <row r="24" spans="1:13" s="2" customFormat="1" ht="27.75" customHeight="1">
      <c r="A24" s="73" t="s">
        <v>230</v>
      </c>
      <c r="B24" s="75">
        <v>89</v>
      </c>
      <c r="C24" s="75">
        <v>92</v>
      </c>
      <c r="D24" s="75">
        <v>89</v>
      </c>
      <c r="E24" s="75">
        <v>92</v>
      </c>
      <c r="F24" s="75">
        <v>91.5</v>
      </c>
      <c r="G24" s="75">
        <v>92</v>
      </c>
      <c r="H24" s="75">
        <v>92</v>
      </c>
      <c r="I24" s="76">
        <f t="shared" si="0"/>
        <v>91.3</v>
      </c>
      <c r="J24" s="75" t="s">
        <v>151</v>
      </c>
      <c r="K24" s="44" t="s">
        <v>176</v>
      </c>
      <c r="L24" s="76">
        <f t="shared" si="1"/>
        <v>71.025</v>
      </c>
      <c r="M24" s="35" t="s">
        <v>210</v>
      </c>
    </row>
    <row r="25" spans="1:13" s="2" customFormat="1" ht="27.75" customHeight="1">
      <c r="A25" s="57" t="s">
        <v>227</v>
      </c>
      <c r="B25" s="60">
        <v>91</v>
      </c>
      <c r="C25" s="60">
        <v>89</v>
      </c>
      <c r="D25" s="60">
        <v>86</v>
      </c>
      <c r="E25" s="60">
        <v>92</v>
      </c>
      <c r="F25" s="60">
        <v>90</v>
      </c>
      <c r="G25" s="60">
        <v>87</v>
      </c>
      <c r="H25" s="60">
        <v>93</v>
      </c>
      <c r="I25" s="59">
        <f t="shared" si="0"/>
        <v>89.8</v>
      </c>
      <c r="J25" s="60" t="s">
        <v>39</v>
      </c>
      <c r="K25" s="50" t="s">
        <v>177</v>
      </c>
      <c r="L25" s="59">
        <f t="shared" si="1"/>
        <v>69.775</v>
      </c>
      <c r="M25" s="22" t="s">
        <v>210</v>
      </c>
    </row>
    <row r="26" spans="1:13" s="2" customFormat="1" ht="27.75" customHeight="1">
      <c r="A26" s="57" t="s">
        <v>226</v>
      </c>
      <c r="B26" s="60">
        <v>90</v>
      </c>
      <c r="C26" s="60">
        <v>85</v>
      </c>
      <c r="D26" s="60">
        <v>87</v>
      </c>
      <c r="E26" s="60">
        <v>86</v>
      </c>
      <c r="F26" s="60">
        <v>86</v>
      </c>
      <c r="G26" s="60">
        <v>85</v>
      </c>
      <c r="H26" s="60">
        <v>89</v>
      </c>
      <c r="I26" s="59">
        <f t="shared" si="0"/>
        <v>86.6</v>
      </c>
      <c r="J26" s="60" t="s">
        <v>150</v>
      </c>
      <c r="K26" s="50" t="s">
        <v>175</v>
      </c>
      <c r="L26" s="59">
        <f t="shared" si="1"/>
        <v>69.55</v>
      </c>
      <c r="M26" s="22" t="s">
        <v>210</v>
      </c>
    </row>
    <row r="27" spans="1:13" s="2" customFormat="1" ht="27.75" customHeight="1">
      <c r="A27" s="57" t="s">
        <v>220</v>
      </c>
      <c r="B27" s="60">
        <v>87</v>
      </c>
      <c r="C27" s="60">
        <v>86</v>
      </c>
      <c r="D27" s="60">
        <v>83</v>
      </c>
      <c r="E27" s="60">
        <v>85</v>
      </c>
      <c r="F27" s="60">
        <v>88</v>
      </c>
      <c r="G27" s="60">
        <v>93</v>
      </c>
      <c r="H27" s="60">
        <v>95</v>
      </c>
      <c r="I27" s="59">
        <f t="shared" si="0"/>
        <v>87.8</v>
      </c>
      <c r="J27" s="60" t="s">
        <v>39</v>
      </c>
      <c r="K27" s="50" t="s">
        <v>178</v>
      </c>
      <c r="L27" s="59">
        <f t="shared" si="1"/>
        <v>68.775</v>
      </c>
      <c r="M27" s="22" t="s">
        <v>210</v>
      </c>
    </row>
    <row r="28" spans="1:13" s="2" customFormat="1" ht="27.75" customHeight="1">
      <c r="A28" s="57" t="s">
        <v>222</v>
      </c>
      <c r="B28" s="60">
        <v>84</v>
      </c>
      <c r="C28" s="60">
        <v>81</v>
      </c>
      <c r="D28" s="60">
        <v>81</v>
      </c>
      <c r="E28" s="60">
        <v>84</v>
      </c>
      <c r="F28" s="60">
        <v>86</v>
      </c>
      <c r="G28" s="60">
        <v>81</v>
      </c>
      <c r="H28" s="60">
        <v>87</v>
      </c>
      <c r="I28" s="59">
        <f t="shared" si="0"/>
        <v>83.2</v>
      </c>
      <c r="J28" s="60" t="s">
        <v>152</v>
      </c>
      <c r="K28" s="50" t="s">
        <v>179</v>
      </c>
      <c r="L28" s="59">
        <f t="shared" si="1"/>
        <v>64.85</v>
      </c>
      <c r="M28" s="22" t="s">
        <v>210</v>
      </c>
    </row>
    <row r="29" spans="1:13" s="2" customFormat="1" ht="27.75" customHeight="1" thickBot="1">
      <c r="A29" s="61"/>
      <c r="B29" s="62"/>
      <c r="C29" s="62"/>
      <c r="D29" s="62"/>
      <c r="E29" s="62"/>
      <c r="F29" s="62"/>
      <c r="G29" s="63"/>
      <c r="H29" s="62"/>
      <c r="I29" s="63">
        <f t="shared" si="0"/>
        <v>0</v>
      </c>
      <c r="J29" s="64" t="s">
        <v>153</v>
      </c>
      <c r="K29" s="56" t="s">
        <v>180</v>
      </c>
      <c r="L29" s="63">
        <f t="shared" si="1"/>
        <v>21.75</v>
      </c>
      <c r="M29" s="23" t="s">
        <v>210</v>
      </c>
    </row>
    <row r="30" s="5" customFormat="1" ht="12.75"/>
    <row r="31" s="5" customFormat="1" ht="12.75"/>
    <row r="32" spans="1:8" s="24" customFormat="1" ht="14.25" customHeight="1">
      <c r="A32" s="140" t="s">
        <v>263</v>
      </c>
      <c r="B32" s="140"/>
      <c r="C32" s="140"/>
      <c r="F32" s="140" t="s">
        <v>1</v>
      </c>
      <c r="G32" s="140"/>
      <c r="H32" s="14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</sheetData>
  <mergeCells count="3">
    <mergeCell ref="A1:M1"/>
    <mergeCell ref="A32:C32"/>
    <mergeCell ref="F32:H32"/>
  </mergeCells>
  <printOptions horizontalCentered="1"/>
  <pageMargins left="0.3937007874015748" right="0.3937007874015748" top="0.5905511811023623" bottom="0.7086614173228347" header="0.4330708661417323" footer="0.4724409448818898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 SDK Example</dc:subject>
  <dc:creator/>
  <cp:keywords/>
  <dc:description/>
  <cp:lastModifiedBy>雨林木风</cp:lastModifiedBy>
  <cp:lastPrinted>2016-07-18T08:52:45Z</cp:lastPrinted>
  <dcterms:created xsi:type="dcterms:W3CDTF">2014-06-09T08:05:51Z</dcterms:created>
  <dcterms:modified xsi:type="dcterms:W3CDTF">2016-08-24T02:50:24Z</dcterms:modified>
  <cp:category/>
  <cp:version/>
  <cp:contentType/>
  <cp:contentStatus/>
</cp:coreProperties>
</file>