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490" firstSheet="1" activeTab="3"/>
  </bookViews>
  <sheets>
    <sheet name="Ptk5TG" sheetId="1" state="hidden" r:id="rId1"/>
    <sheet name="CDKOHS" sheetId="2" r:id="rId2"/>
    <sheet name="Qg4PCU" sheetId="3" state="hidden" r:id="rId3"/>
    <sheet name="统招小学语文、小学数学" sheetId="4" r:id="rId4"/>
    <sheet name="Sheet1" sheetId="5" r:id="rId5"/>
  </sheets>
  <definedNames/>
  <calcPr fullCalcOnLoad="1"/>
</workbook>
</file>

<file path=xl/sharedStrings.xml><?xml version="1.0" encoding="utf-8"?>
<sst xmlns="http://schemas.openxmlformats.org/spreadsheetml/2006/main" count="428" uniqueCount="244">
  <si>
    <t>7组</t>
  </si>
  <si>
    <t>362424199111042922</t>
  </si>
  <si>
    <t>陈燕美</t>
  </si>
  <si>
    <t>入闱体检</t>
  </si>
  <si>
    <t>8组</t>
  </si>
  <si>
    <t>36012119921216872X</t>
  </si>
  <si>
    <t>万英</t>
  </si>
  <si>
    <t>女</t>
  </si>
  <si>
    <t>362427198909218020</t>
  </si>
  <si>
    <t>龚海燕</t>
  </si>
  <si>
    <t>8组</t>
  </si>
  <si>
    <t>362424199409280026</t>
  </si>
  <si>
    <t>姚瑶</t>
  </si>
  <si>
    <t>362322199103221826</t>
  </si>
  <si>
    <t>叶超</t>
  </si>
  <si>
    <t>362430199312012321</t>
  </si>
  <si>
    <t>段玉莲</t>
  </si>
  <si>
    <t>362424199008012063</t>
  </si>
  <si>
    <t>戈云云</t>
  </si>
  <si>
    <t>7组</t>
  </si>
  <si>
    <t>362424199301100628</t>
  </si>
  <si>
    <t>李莹</t>
  </si>
  <si>
    <t>360502199408215623</t>
  </si>
  <si>
    <t>顾蕾</t>
  </si>
  <si>
    <t>362424199409295922</t>
  </si>
  <si>
    <t>陈淑丹</t>
  </si>
  <si>
    <t>362424199101306445</t>
  </si>
  <si>
    <t>刘颖</t>
  </si>
  <si>
    <t>362424199109032047</t>
  </si>
  <si>
    <t>李燕</t>
  </si>
  <si>
    <t>362424199206274929</t>
  </si>
  <si>
    <t>曾雅雯</t>
  </si>
  <si>
    <t>362330199305282977</t>
  </si>
  <si>
    <t>严强</t>
  </si>
  <si>
    <t>男</t>
  </si>
  <si>
    <t>36242419901221002X</t>
  </si>
  <si>
    <t>吴莉平</t>
  </si>
  <si>
    <t>362421198905247125</t>
  </si>
  <si>
    <t>罗娟</t>
  </si>
  <si>
    <t>362424199205276420</t>
  </si>
  <si>
    <t>廖雪萍</t>
  </si>
  <si>
    <t>362203199108153063</t>
  </si>
  <si>
    <t>刘欢</t>
  </si>
  <si>
    <t>360203199011103025</t>
  </si>
  <si>
    <t>李璐</t>
  </si>
  <si>
    <t>362424199001065920</t>
  </si>
  <si>
    <t>周冰</t>
  </si>
  <si>
    <t>362424199210064422</t>
  </si>
  <si>
    <t>李茵</t>
  </si>
  <si>
    <t>360313199107191021</t>
  </si>
  <si>
    <t>黄佳</t>
  </si>
  <si>
    <t>362401199205122822</t>
  </si>
  <si>
    <t>曹月荣</t>
  </si>
  <si>
    <t>362423199011136028</t>
  </si>
  <si>
    <t>宋文兰</t>
  </si>
  <si>
    <t>360502198809196027</t>
  </si>
  <si>
    <t>李丽惠</t>
  </si>
  <si>
    <t>360521199212110028</t>
  </si>
  <si>
    <t>梁梦瑶</t>
  </si>
  <si>
    <t>360428199010153141</t>
  </si>
  <si>
    <t>江李群</t>
  </si>
  <si>
    <t>362424199108054922</t>
  </si>
  <si>
    <t>邹柒仟</t>
  </si>
  <si>
    <t>362427199102172329</t>
  </si>
  <si>
    <t>吴卫花</t>
  </si>
  <si>
    <t>362526199212255028</t>
  </si>
  <si>
    <t>张露</t>
  </si>
  <si>
    <t>362424198906143423</t>
  </si>
  <si>
    <t>刘伟红</t>
  </si>
  <si>
    <t>362424199210080625</t>
  </si>
  <si>
    <t>刘琛</t>
  </si>
  <si>
    <t>362321198812041317</t>
  </si>
  <si>
    <t>王荣辉</t>
  </si>
  <si>
    <t>362424199109204929</t>
  </si>
  <si>
    <t>孙羲晟</t>
  </si>
  <si>
    <t>36242419900925112X</t>
  </si>
  <si>
    <t>谢小红</t>
  </si>
  <si>
    <t>报考学科：统招小学数学</t>
  </si>
  <si>
    <t>面试人数：35人</t>
  </si>
  <si>
    <t>招聘人数：20人</t>
  </si>
  <si>
    <t>报考学科：统招小学语文</t>
  </si>
  <si>
    <t>面试人数：39人</t>
  </si>
  <si>
    <t>面试组别</t>
  </si>
  <si>
    <t>身份证号</t>
  </si>
  <si>
    <t>笔试得分</t>
  </si>
  <si>
    <t>换算后                                                                                                                                                  笔试成绩</t>
  </si>
  <si>
    <t>面试得分</t>
  </si>
  <si>
    <t>换算修正系数</t>
  </si>
  <si>
    <t>换算后                                                                                                                                                  面试得分</t>
  </si>
  <si>
    <t>换算后                                                                                                                                                  面试成绩</t>
  </si>
  <si>
    <t>乙</t>
  </si>
  <si>
    <t>4＝3×25%</t>
  </si>
  <si>
    <t>7＝5×6</t>
  </si>
  <si>
    <t>8＝7×50%</t>
  </si>
  <si>
    <t>9＝4+8</t>
  </si>
  <si>
    <t>新干县2016年全省统一招聘小学语文、小学数学岗位考生最后成绩及入闱体检对象公示</t>
  </si>
  <si>
    <t xml:space="preserve">    根据2016年江西省、新干县教师招聘相应公告中有关招聘人数、成绩合成及确定入闱体检对象的规定，现将考生最后成绩及入闱体检对象等有关事项，公示如下：</t>
  </si>
  <si>
    <t xml:space="preserve">说明：1、考生总成绩计算办法：中小学教师（含特教教师）岗位笔试和面试成绩各占50%，总成绩=笔试成绩÷2×50%＋面试成绩×50%；笔试总分为200分，转换为百分制，故除以2（如笔试总分为100分，则不除以2）。幼儿园教师岗位笔试和面试成绩分别占40%和60%，总成绩=笔试成绩×40%＋面试成绩×60%。                                                                                                          </t>
  </si>
  <si>
    <t>2、面试达不到省定比例的岗位学科，如面试人数与招聘计划数形成竞争关系的（即面试人数多于计划招聘人数），则按笔试成绩、面试最终成绩（报考同一职位的考生，如分在不同面试组别进行面试，需计算最终面试成绩）相加所得考生总成绩，从高分到低分确定入闱体检对象；如面试人数与招聘计划数不能形成竞争关系的（即面试人数等于或少于计划招聘人数），先按考生总成绩从高分到低分进行排序，排名最后一名考生的最终面试成绩须达到70分及以上，方可入闱体检环节，否则即使完不成招聘计划，也不予聘用。如果同一岗位面试人数较多，需要2个面试组共同完成时，将对面试成绩进行修正。修正公式为：考生面试成绩=考生面试得分×（同一职位全部考生平均分÷考生所在面试小组的同一职位考生平均分）。公式中计算平均分时，应先去掉异常值（畸高、畸低分，即第一名和第二名以及倒数第一名和倒数第二名的最终面试成绩差距在10分及以上），再去掉一个最高、最低分。</t>
  </si>
  <si>
    <t xml:space="preserve">     2、根据面试公告规定，根据考生笔试、面试合成的最后成绩，等额确定体检对象【若最后成绩相同，则按面试成绩、笔试专业成绩(幼儿园为笔试综合成绩)高依次为序优先，如再出现相同情况则进行加试）】。</t>
  </si>
  <si>
    <t xml:space="preserve">     3、对以上入闱体检对象如有异议，请于2015年7月30日下午5时前向县教师招聘面试工作领导小组办公室（联系电话：07962600131）反映，逾期不予受理。</t>
  </si>
  <si>
    <t xml:space="preserve">     4、入闱体检考生于8月2日上午8:00前持有效身份证、笔试准考证、免冠照片1张、体检费约200元（费用自理）到县教体局二楼大会议室集中（须空腹），逾期按自动放弃处理，由县公开招聘教师工作领导小组办公室组织考生到医院体检。</t>
  </si>
  <si>
    <t>新干县公开招聘教师工作领导小组办公室（代章）</t>
  </si>
  <si>
    <t>二○一六年七月二十八日</t>
  </si>
  <si>
    <t>面试组别</t>
  </si>
  <si>
    <t>身份证号</t>
  </si>
  <si>
    <t>姓名</t>
  </si>
  <si>
    <t>性别</t>
  </si>
  <si>
    <t>笔试得分</t>
  </si>
  <si>
    <t>换算后                                                                                                                                                  笔试成绩</t>
  </si>
  <si>
    <t>面试得分</t>
  </si>
  <si>
    <t>换算修正系数</t>
  </si>
  <si>
    <t>换算后                                                                                                                                                  面试得分</t>
  </si>
  <si>
    <t>换算后                                                                                                                                                  面试成绩</t>
  </si>
  <si>
    <t>最后              成绩</t>
  </si>
  <si>
    <t>排名</t>
  </si>
  <si>
    <t>备注</t>
  </si>
  <si>
    <t>甲</t>
  </si>
  <si>
    <t>乙</t>
  </si>
  <si>
    <t>4＝3×25%</t>
  </si>
  <si>
    <t>7＝5×6</t>
  </si>
  <si>
    <t>8＝7×50%</t>
  </si>
  <si>
    <t>9＝4+8</t>
  </si>
  <si>
    <t>6组</t>
  </si>
  <si>
    <t>360502198910290026</t>
  </si>
  <si>
    <t>余玲</t>
  </si>
  <si>
    <t>女</t>
  </si>
  <si>
    <t>86.71</t>
  </si>
  <si>
    <t>入闱体检</t>
  </si>
  <si>
    <t>6组</t>
  </si>
  <si>
    <t>362423199106190561</t>
  </si>
  <si>
    <t>陈敬如</t>
  </si>
  <si>
    <t>87.52</t>
  </si>
  <si>
    <t>5组</t>
  </si>
  <si>
    <t>362203199310093025</t>
  </si>
  <si>
    <t>习思琪</t>
  </si>
  <si>
    <t>89.11</t>
  </si>
  <si>
    <t>362423199008235025</t>
  </si>
  <si>
    <t>周蓉蓉</t>
  </si>
  <si>
    <t>83.69</t>
  </si>
  <si>
    <t>362203199212203227</t>
  </si>
  <si>
    <t>付莉娇</t>
  </si>
  <si>
    <t>87.29</t>
  </si>
  <si>
    <t>360502198812284327</t>
  </si>
  <si>
    <t>廖娜娜</t>
  </si>
  <si>
    <t>87.24</t>
  </si>
  <si>
    <t>360321199001018028</t>
  </si>
  <si>
    <t>尹烨平</t>
  </si>
  <si>
    <t>88.94</t>
  </si>
  <si>
    <t>360502199308274626</t>
  </si>
  <si>
    <t>胡娟华</t>
  </si>
  <si>
    <t>83.95</t>
  </si>
  <si>
    <t>360521199308252821</t>
  </si>
  <si>
    <t>李雯</t>
  </si>
  <si>
    <t>86.55</t>
  </si>
  <si>
    <t>362424199205082028</t>
  </si>
  <si>
    <t>邓珍珍</t>
  </si>
  <si>
    <t>86.43</t>
  </si>
  <si>
    <t>362202199409021527</t>
  </si>
  <si>
    <t>涂琳玉</t>
  </si>
  <si>
    <t>86.81</t>
  </si>
  <si>
    <t>362424199301134422</t>
  </si>
  <si>
    <t>刘珊</t>
  </si>
  <si>
    <t>88.29</t>
  </si>
  <si>
    <t>362424198909096466</t>
  </si>
  <si>
    <t>杨芙蓉</t>
  </si>
  <si>
    <t>84.78</t>
  </si>
  <si>
    <t>362424199301010024</t>
  </si>
  <si>
    <t>廖珊丹</t>
  </si>
  <si>
    <t>84.24</t>
  </si>
  <si>
    <t>362424199408234423</t>
  </si>
  <si>
    <t>刘畅</t>
  </si>
  <si>
    <t>85.15</t>
  </si>
  <si>
    <t>362424199003296423</t>
  </si>
  <si>
    <t>黎玉婷</t>
  </si>
  <si>
    <t>82.88</t>
  </si>
  <si>
    <t>362424199602014926</t>
  </si>
  <si>
    <t>孙婷</t>
  </si>
  <si>
    <t>84.93</t>
  </si>
  <si>
    <t>362424199211013424</t>
  </si>
  <si>
    <t>姚茜</t>
  </si>
  <si>
    <t>82.43</t>
  </si>
  <si>
    <t>36242419941024062X</t>
  </si>
  <si>
    <t>李玲欣</t>
  </si>
  <si>
    <t>89.22</t>
  </si>
  <si>
    <t>362422199111243027</t>
  </si>
  <si>
    <t>罗雪梅</t>
  </si>
  <si>
    <t>36242419920702442X</t>
  </si>
  <si>
    <t>姚小媛</t>
  </si>
  <si>
    <t>82.70</t>
  </si>
  <si>
    <t>360502199501280067</t>
  </si>
  <si>
    <t>廖颖颖</t>
  </si>
  <si>
    <t>84.48</t>
  </si>
  <si>
    <t>360724199208271021</t>
  </si>
  <si>
    <t>王晴</t>
  </si>
  <si>
    <t>82.17</t>
  </si>
  <si>
    <t>360502199402016121</t>
  </si>
  <si>
    <t>钟恒玉</t>
  </si>
  <si>
    <t>88.06</t>
  </si>
  <si>
    <t>362424199009256449</t>
  </si>
  <si>
    <t>刘志红</t>
  </si>
  <si>
    <t>83.52</t>
  </si>
  <si>
    <t>362424199211125426</t>
  </si>
  <si>
    <t>杨丽娟</t>
  </si>
  <si>
    <t>83.12</t>
  </si>
  <si>
    <t>362424199309043429</t>
  </si>
  <si>
    <t>黄燕婷</t>
  </si>
  <si>
    <t>86.62</t>
  </si>
  <si>
    <t>362424199410104425</t>
  </si>
  <si>
    <t>何雨菲</t>
  </si>
  <si>
    <t>83.25</t>
  </si>
  <si>
    <t>360502199102274620</t>
  </si>
  <si>
    <t>熊文娟</t>
  </si>
  <si>
    <t>82.47</t>
  </si>
  <si>
    <t>360721199010097225</t>
  </si>
  <si>
    <t>李媛美</t>
  </si>
  <si>
    <t>83.53</t>
  </si>
  <si>
    <t>360502199105293624</t>
  </si>
  <si>
    <t>李珏</t>
  </si>
  <si>
    <t>81.12</t>
  </si>
  <si>
    <t>36242419910123252X</t>
  </si>
  <si>
    <t>李云</t>
  </si>
  <si>
    <t>80.43</t>
  </si>
  <si>
    <t>362423199007211048</t>
  </si>
  <si>
    <t>姚婷</t>
  </si>
  <si>
    <t>81.18</t>
  </si>
  <si>
    <t>362424198907270627</t>
  </si>
  <si>
    <t>李娇</t>
  </si>
  <si>
    <t>82.14</t>
  </si>
  <si>
    <t>362424199310185424</t>
  </si>
  <si>
    <t>黄耀芳</t>
  </si>
  <si>
    <t>81.57</t>
  </si>
  <si>
    <t>362424199102142024</t>
  </si>
  <si>
    <t>杨文超</t>
  </si>
  <si>
    <t>81.13</t>
  </si>
  <si>
    <t>362424199102136441</t>
  </si>
  <si>
    <t>廖丽娟</t>
  </si>
  <si>
    <t>85.35</t>
  </si>
  <si>
    <t>362424199311240624</t>
  </si>
  <si>
    <t>周丽芳</t>
  </si>
  <si>
    <t>80.78</t>
  </si>
  <si>
    <t>362424199210092028</t>
  </si>
  <si>
    <t>徐梅光</t>
  </si>
  <si>
    <t>79.37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</si>
</sst>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Red]\(0\)"/>
    <numFmt numFmtId="187" formatCode="0.000_ "/>
    <numFmt numFmtId="188" formatCode="0.000_);[Red]\(0.000\)"/>
  </numFmts>
  <fonts count="11">
    <font>
      <sz val="12"/>
      <name val="宋体"/>
      <family val="0"/>
    </font>
    <font>
      <sz val="14"/>
      <name val="宋体"/>
      <family val="0"/>
    </font>
    <font>
      <b/>
      <sz val="12"/>
      <name val="宋体"/>
      <family val="0"/>
    </font>
    <font>
      <b/>
      <sz val="18"/>
      <name val="宋体"/>
      <family val="0"/>
    </font>
    <font>
      <b/>
      <sz val="12"/>
      <color indexed="8"/>
      <name val="宋体"/>
      <family val="0"/>
    </font>
    <font>
      <u val="single"/>
      <sz val="12"/>
      <color indexed="36"/>
      <name val="宋体"/>
      <family val="0"/>
    </font>
    <font>
      <u val="single"/>
      <sz val="12"/>
      <color indexed="12"/>
      <name val="宋体"/>
      <family val="0"/>
    </font>
    <font>
      <sz val="9"/>
      <name val="宋体"/>
      <family val="0"/>
    </font>
    <font>
      <b/>
      <sz val="14"/>
      <name val="宋体"/>
      <family val="0"/>
    </font>
    <font>
      <sz val="12"/>
      <name val="Times New Roman"/>
      <family val="1"/>
    </font>
    <font>
      <sz val="14"/>
      <name val="仿宋"/>
      <family val="3"/>
    </font>
  </fonts>
  <fills count="2">
    <fill>
      <patternFill/>
    </fill>
    <fill>
      <patternFill patternType="gray125"/>
    </fill>
  </fills>
  <borders count="13">
    <border>
      <left/>
      <right/>
      <top/>
      <bottom/>
      <diagonal/>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ck"/>
      <right style="thin"/>
      <top style="thin"/>
      <bottom style="thin"/>
    </border>
    <border>
      <left style="thick"/>
      <right style="thin"/>
      <top style="thin"/>
      <bottom style="thick"/>
    </border>
    <border>
      <left style="thick"/>
      <right style="thin"/>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ck"/>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79">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16" applyFont="1">
      <alignment/>
      <protection/>
    </xf>
    <xf numFmtId="0" fontId="2" fillId="0" borderId="0" xfId="16" applyFont="1" applyAlignment="1">
      <alignment vertical="center"/>
      <protection/>
    </xf>
    <xf numFmtId="0" fontId="2" fillId="0" borderId="0" xfId="0" applyFont="1" applyAlignment="1">
      <alignment horizontal="center" vertical="center"/>
    </xf>
    <xf numFmtId="0" fontId="2" fillId="0" borderId="0" xfId="16" applyFont="1" applyAlignment="1">
      <alignment horizontal="center"/>
      <protection/>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49" fontId="9"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Font="1" applyBorder="1" applyAlignment="1">
      <alignment horizontal="center" vertical="center" wrapText="1"/>
    </xf>
    <xf numFmtId="0" fontId="10" fillId="0" borderId="3" xfId="0" applyFont="1" applyBorder="1" applyAlignment="1">
      <alignment horizontal="center" vertical="center" wrapText="1"/>
    </xf>
    <xf numFmtId="187" fontId="10" fillId="0" borderId="3" xfId="0" applyNumberFormat="1" applyFont="1" applyBorder="1" applyAlignment="1">
      <alignment horizontal="center" vertical="center"/>
    </xf>
    <xf numFmtId="49" fontId="10" fillId="0" borderId="3" xfId="0" applyNumberFormat="1" applyFont="1" applyBorder="1" applyAlignment="1">
      <alignment horizontal="center" vertical="center" wrapText="1"/>
    </xf>
    <xf numFmtId="187" fontId="10" fillId="0" borderId="3" xfId="0" applyNumberFormat="1" applyFont="1" applyBorder="1" applyAlignment="1">
      <alignment horizontal="center" vertical="center" wrapText="1"/>
    </xf>
    <xf numFmtId="184" fontId="10" fillId="0" borderId="3" xfId="0" applyNumberFormat="1" applyFont="1" applyBorder="1" applyAlignment="1">
      <alignment horizontal="center" vertical="center" wrapText="1"/>
    </xf>
    <xf numFmtId="0" fontId="10" fillId="0" borderId="3" xfId="0" applyFont="1" applyBorder="1" applyAlignment="1">
      <alignment horizontal="center" vertical="center"/>
    </xf>
    <xf numFmtId="0" fontId="1" fillId="0" borderId="4" xfId="0" applyFont="1" applyBorder="1" applyAlignment="1">
      <alignment horizontal="center" vertical="center"/>
    </xf>
    <xf numFmtId="0" fontId="0" fillId="0" borderId="0" xfId="0" applyFont="1" applyAlignment="1">
      <alignment vertical="center"/>
    </xf>
    <xf numFmtId="0" fontId="2" fillId="0" borderId="5"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5" xfId="0" applyFont="1" applyBorder="1" applyAlignment="1">
      <alignment horizontal="center" vertical="center" wrapText="1"/>
    </xf>
    <xf numFmtId="187" fontId="10" fillId="0" borderId="5" xfId="0" applyNumberFormat="1" applyFont="1" applyBorder="1" applyAlignment="1">
      <alignment horizontal="center" vertical="center"/>
    </xf>
    <xf numFmtId="49" fontId="10" fillId="0" borderId="5"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187" fontId="10" fillId="0" borderId="5" xfId="0" applyNumberFormat="1" applyFont="1" applyBorder="1" applyAlignment="1">
      <alignment horizontal="center" vertical="center" wrapText="1"/>
    </xf>
    <xf numFmtId="184" fontId="10" fillId="0" borderId="5" xfId="0" applyNumberFormat="1" applyFont="1" applyBorder="1" applyAlignment="1">
      <alignment horizontal="center" vertical="center" wrapText="1"/>
    </xf>
    <xf numFmtId="0" fontId="10" fillId="0" borderId="5" xfId="0" applyFont="1" applyBorder="1" applyAlignment="1">
      <alignment horizontal="center" vertical="center"/>
    </xf>
    <xf numFmtId="0" fontId="8" fillId="0" borderId="6" xfId="0" applyFont="1" applyBorder="1" applyAlignment="1">
      <alignment horizontal="center" vertical="center"/>
    </xf>
    <xf numFmtId="0" fontId="0" fillId="0" borderId="7" xfId="0" applyFont="1" applyBorder="1" applyAlignment="1">
      <alignment horizontal="center" vertical="center"/>
    </xf>
    <xf numFmtId="0" fontId="1" fillId="0" borderId="3" xfId="0" applyFont="1" applyBorder="1" applyAlignment="1">
      <alignment horizontal="center" vertical="center" wrapText="1"/>
    </xf>
    <xf numFmtId="187" fontId="1" fillId="0" borderId="3" xfId="0" applyNumberFormat="1" applyFont="1" applyBorder="1" applyAlignment="1">
      <alignment horizontal="center" vertical="center"/>
    </xf>
    <xf numFmtId="184" fontId="8" fillId="0" borderId="3" xfId="0" applyNumberFormat="1" applyFont="1" applyBorder="1" applyAlignment="1">
      <alignment horizontal="center" vertical="center"/>
    </xf>
    <xf numFmtId="188" fontId="1" fillId="0" borderId="3" xfId="0" applyNumberFormat="1" applyFont="1" applyBorder="1" applyAlignment="1">
      <alignment horizontal="center" vertical="center" wrapText="1"/>
    </xf>
    <xf numFmtId="187" fontId="1" fillId="0" borderId="3" xfId="0" applyNumberFormat="1" applyFont="1" applyBorder="1" applyAlignment="1">
      <alignment horizontal="center" vertical="center" wrapText="1"/>
    </xf>
    <xf numFmtId="184"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2" fillId="0" borderId="4" xfId="0" applyFont="1" applyBorder="1" applyAlignment="1">
      <alignment horizontal="center" vertical="center"/>
    </xf>
    <xf numFmtId="0" fontId="0" fillId="0" borderId="8" xfId="0" applyFont="1" applyBorder="1" applyAlignment="1">
      <alignment horizontal="center" vertical="center"/>
    </xf>
    <xf numFmtId="0" fontId="1" fillId="0" borderId="5" xfId="0" applyFont="1" applyBorder="1" applyAlignment="1">
      <alignment horizontal="center" vertical="center" wrapText="1"/>
    </xf>
    <xf numFmtId="187" fontId="1" fillId="0" borderId="5" xfId="0" applyNumberFormat="1" applyFont="1" applyBorder="1" applyAlignment="1">
      <alignment horizontal="center" vertical="center"/>
    </xf>
    <xf numFmtId="184"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0" fillId="0" borderId="0" xfId="0" applyFont="1" applyBorder="1" applyAlignment="1">
      <alignment horizontal="center" vertical="center" wrapText="1"/>
    </xf>
    <xf numFmtId="187" fontId="10" fillId="0" borderId="0" xfId="0" applyNumberFormat="1" applyFont="1" applyBorder="1" applyAlignment="1">
      <alignment horizontal="center" vertical="center"/>
    </xf>
    <xf numFmtId="49" fontId="10" fillId="0" borderId="0" xfId="0" applyNumberFormat="1" applyFont="1" applyBorder="1" applyAlignment="1">
      <alignment horizontal="center" vertical="center" wrapText="1"/>
    </xf>
    <xf numFmtId="187" fontId="10" fillId="0" borderId="0" xfId="0" applyNumberFormat="1" applyFont="1" applyBorder="1" applyAlignment="1">
      <alignment horizontal="center" vertical="center" wrapText="1"/>
    </xf>
    <xf numFmtId="184" fontId="10" fillId="0" borderId="0" xfId="0" applyNumberFormat="1"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 fillId="0" borderId="9" xfId="0" applyFont="1" applyBorder="1" applyAlignment="1">
      <alignment horizontal="center" vertical="center" wrapText="1"/>
    </xf>
    <xf numFmtId="0" fontId="8" fillId="0" borderId="7" xfId="0" applyFont="1" applyBorder="1" applyAlignment="1">
      <alignment horizontal="center" vertical="center" wrapText="1"/>
    </xf>
    <xf numFmtId="188" fontId="1" fillId="0" borderId="5" xfId="0" applyNumberFormat="1" applyFont="1" applyBorder="1" applyAlignment="1">
      <alignment horizontal="center" vertical="center" wrapText="1"/>
    </xf>
    <xf numFmtId="187" fontId="1" fillId="0" borderId="5" xfId="0" applyNumberFormat="1" applyFont="1" applyBorder="1" applyAlignment="1">
      <alignment horizontal="center" vertical="center" wrapText="1"/>
    </xf>
    <xf numFmtId="0" fontId="2" fillId="0" borderId="0" xfId="16" applyFont="1" applyAlignment="1">
      <alignment horizontal="center" vertical="center"/>
      <protection/>
    </xf>
    <xf numFmtId="0" fontId="2" fillId="0" borderId="0" xfId="0" applyFont="1" applyFill="1" applyBorder="1" applyAlignment="1">
      <alignment horizontal="left" vertical="center" wrapText="1"/>
    </xf>
    <xf numFmtId="0" fontId="2" fillId="0" borderId="0" xfId="16" applyFont="1" applyAlignment="1">
      <alignment horizontal="left" vertical="center" wrapText="1"/>
      <protection/>
    </xf>
    <xf numFmtId="0" fontId="2" fillId="0" borderId="0" xfId="16" applyFont="1" applyFill="1" applyBorder="1" applyAlignment="1">
      <alignment horizontal="left" vertical="center" wrapText="1"/>
      <protection/>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3" fillId="0" borderId="0" xfId="16" applyFont="1" applyAlignment="1">
      <alignment horizontal="center" vertical="center" wrapText="1"/>
      <protection/>
    </xf>
    <xf numFmtId="0" fontId="1" fillId="0" borderId="11" xfId="0" applyFont="1" applyBorder="1" applyAlignment="1">
      <alignment horizontal="center" vertical="center" wrapText="1"/>
    </xf>
    <xf numFmtId="0" fontId="4" fillId="0" borderId="0" xfId="16" applyFont="1" applyBorder="1" applyAlignment="1">
      <alignment horizontal="left" vertical="center" wrapText="1"/>
      <protection/>
    </xf>
    <xf numFmtId="0" fontId="2" fillId="0" borderId="12" xfId="0" applyFont="1" applyFill="1" applyBorder="1" applyAlignment="1">
      <alignment horizontal="left" vertical="center" wrapText="1"/>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41"/>
  <sheetViews>
    <sheetView tabSelected="1" workbookViewId="0" topLeftCell="A82">
      <selection activeCell="P85" sqref="P85"/>
    </sheetView>
  </sheetViews>
  <sheetFormatPr defaultColWidth="9.00390625" defaultRowHeight="14.25"/>
  <cols>
    <col min="1" max="1" width="7.50390625" style="0" customWidth="1"/>
    <col min="2" max="2" width="19.00390625" style="0" customWidth="1"/>
    <col min="4" max="4" width="5.25390625" style="0" customWidth="1"/>
    <col min="5" max="5" width="9.75390625" style="0" customWidth="1"/>
    <col min="6" max="6" width="13.375" style="0" customWidth="1"/>
    <col min="7" max="7" width="10.125" style="0" customWidth="1"/>
    <col min="8" max="8" width="8.75390625" style="0" customWidth="1"/>
    <col min="9" max="9" width="11.50390625" style="0" customWidth="1"/>
    <col min="10" max="10" width="11.75390625" style="0" customWidth="1"/>
    <col min="11" max="11" width="9.875" style="0" customWidth="1"/>
    <col min="12" max="12" width="6.50390625" style="0" customWidth="1"/>
    <col min="13" max="13" width="10.375" style="0" customWidth="1"/>
  </cols>
  <sheetData>
    <row r="1" spans="1:13" ht="27.75" customHeight="1">
      <c r="A1" s="75" t="s">
        <v>95</v>
      </c>
      <c r="B1" s="75"/>
      <c r="C1" s="75"/>
      <c r="D1" s="75"/>
      <c r="E1" s="75"/>
      <c r="F1" s="75"/>
      <c r="G1" s="75"/>
      <c r="H1" s="75"/>
      <c r="I1" s="75"/>
      <c r="J1" s="75"/>
      <c r="K1" s="75"/>
      <c r="L1" s="75"/>
      <c r="M1" s="75"/>
    </row>
    <row r="2" spans="1:13" s="1" customFormat="1" ht="36.75" customHeight="1">
      <c r="A2" s="77" t="s">
        <v>96</v>
      </c>
      <c r="B2" s="77"/>
      <c r="C2" s="77"/>
      <c r="D2" s="77"/>
      <c r="E2" s="77"/>
      <c r="F2" s="77"/>
      <c r="G2" s="77"/>
      <c r="H2" s="77"/>
      <c r="I2" s="77"/>
      <c r="J2" s="77"/>
      <c r="K2" s="77"/>
      <c r="L2" s="77"/>
      <c r="M2" s="77"/>
    </row>
    <row r="3" spans="1:13" s="1" customFormat="1" ht="18.75" customHeight="1" thickBot="1">
      <c r="A3" s="53"/>
      <c r="B3" s="73" t="s">
        <v>80</v>
      </c>
      <c r="C3" s="73"/>
      <c r="D3" s="73"/>
      <c r="E3" s="76" t="s">
        <v>81</v>
      </c>
      <c r="F3" s="76"/>
      <c r="G3" s="76"/>
      <c r="H3" s="76"/>
      <c r="J3" s="73" t="s">
        <v>79</v>
      </c>
      <c r="K3" s="73"/>
      <c r="L3" s="73"/>
      <c r="M3" s="54"/>
    </row>
    <row r="4" spans="1:13" s="1" customFormat="1" ht="44.25" customHeight="1" thickTop="1">
      <c r="A4" s="10" t="s">
        <v>104</v>
      </c>
      <c r="B4" s="10" t="s">
        <v>105</v>
      </c>
      <c r="C4" s="10" t="s">
        <v>106</v>
      </c>
      <c r="D4" s="10" t="s">
        <v>107</v>
      </c>
      <c r="E4" s="10" t="s">
        <v>108</v>
      </c>
      <c r="F4" s="10" t="s">
        <v>109</v>
      </c>
      <c r="G4" s="10" t="s">
        <v>110</v>
      </c>
      <c r="H4" s="10" t="s">
        <v>111</v>
      </c>
      <c r="I4" s="10" t="s">
        <v>112</v>
      </c>
      <c r="J4" s="10" t="s">
        <v>113</v>
      </c>
      <c r="K4" s="10" t="s">
        <v>114</v>
      </c>
      <c r="L4" s="11" t="s">
        <v>115</v>
      </c>
      <c r="M4" s="12" t="s">
        <v>116</v>
      </c>
    </row>
    <row r="5" spans="1:13" s="1" customFormat="1" ht="37.5" customHeight="1">
      <c r="A5" s="13" t="s">
        <v>117</v>
      </c>
      <c r="B5" s="13" t="s">
        <v>118</v>
      </c>
      <c r="C5" s="13">
        <v>1</v>
      </c>
      <c r="D5" s="13">
        <v>2</v>
      </c>
      <c r="E5" s="13">
        <v>3</v>
      </c>
      <c r="F5" s="13" t="s">
        <v>119</v>
      </c>
      <c r="G5" s="13">
        <v>5</v>
      </c>
      <c r="H5" s="13">
        <v>6</v>
      </c>
      <c r="I5" s="13" t="s">
        <v>120</v>
      </c>
      <c r="J5" s="13" t="s">
        <v>121</v>
      </c>
      <c r="K5" s="13" t="s">
        <v>122</v>
      </c>
      <c r="L5" s="14">
        <v>10</v>
      </c>
      <c r="M5" s="15">
        <v>11</v>
      </c>
    </row>
    <row r="6" spans="1:13" s="26" customFormat="1" ht="37.5" customHeight="1">
      <c r="A6" s="18" t="s">
        <v>123</v>
      </c>
      <c r="B6" s="16" t="s">
        <v>124</v>
      </c>
      <c r="C6" s="17" t="s">
        <v>125</v>
      </c>
      <c r="D6" s="18" t="s">
        <v>126</v>
      </c>
      <c r="E6" s="19">
        <v>141.5</v>
      </c>
      <c r="F6" s="20">
        <f aca="true" t="shared" si="0" ref="F6:F44">E6*0.25</f>
        <v>35.375</v>
      </c>
      <c r="G6" s="21" t="s">
        <v>127</v>
      </c>
      <c r="H6" s="22">
        <v>1.015</v>
      </c>
      <c r="I6" s="22">
        <f aca="true" t="shared" si="1" ref="I6:I44">G6*H6</f>
        <v>88.01064999999998</v>
      </c>
      <c r="J6" s="22">
        <f aca="true" t="shared" si="2" ref="J6:J44">I6*0.5</f>
        <v>44.00532499999999</v>
      </c>
      <c r="K6" s="23">
        <f aca="true" t="shared" si="3" ref="K6:K44">F6+J6</f>
        <v>79.380325</v>
      </c>
      <c r="L6" s="24">
        <v>1</v>
      </c>
      <c r="M6" s="25" t="s">
        <v>128</v>
      </c>
    </row>
    <row r="7" spans="1:13" s="26" customFormat="1" ht="37.5" customHeight="1">
      <c r="A7" s="18" t="s">
        <v>129</v>
      </c>
      <c r="B7" s="16" t="s">
        <v>130</v>
      </c>
      <c r="C7" s="17" t="s">
        <v>131</v>
      </c>
      <c r="D7" s="18" t="s">
        <v>126</v>
      </c>
      <c r="E7" s="19">
        <v>137</v>
      </c>
      <c r="F7" s="20">
        <f t="shared" si="0"/>
        <v>34.25</v>
      </c>
      <c r="G7" s="21" t="s">
        <v>132</v>
      </c>
      <c r="H7" s="22">
        <v>1.015</v>
      </c>
      <c r="I7" s="22">
        <f t="shared" si="1"/>
        <v>88.83279999999999</v>
      </c>
      <c r="J7" s="22">
        <f t="shared" si="2"/>
        <v>44.416399999999996</v>
      </c>
      <c r="K7" s="23">
        <f t="shared" si="3"/>
        <v>78.6664</v>
      </c>
      <c r="L7" s="24">
        <v>2</v>
      </c>
      <c r="M7" s="25" t="s">
        <v>128</v>
      </c>
    </row>
    <row r="8" spans="1:13" s="26" customFormat="1" ht="37.5" customHeight="1">
      <c r="A8" s="18" t="s">
        <v>133</v>
      </c>
      <c r="B8" s="16" t="s">
        <v>134</v>
      </c>
      <c r="C8" s="17" t="s">
        <v>135</v>
      </c>
      <c r="D8" s="18" t="s">
        <v>126</v>
      </c>
      <c r="E8" s="19">
        <v>137</v>
      </c>
      <c r="F8" s="20">
        <f t="shared" si="0"/>
        <v>34.25</v>
      </c>
      <c r="G8" s="21" t="s">
        <v>136</v>
      </c>
      <c r="H8" s="22">
        <v>0.964</v>
      </c>
      <c r="I8" s="22">
        <f t="shared" si="1"/>
        <v>85.90204</v>
      </c>
      <c r="J8" s="22">
        <f t="shared" si="2"/>
        <v>42.95102</v>
      </c>
      <c r="K8" s="23">
        <f t="shared" si="3"/>
        <v>77.20102</v>
      </c>
      <c r="L8" s="24">
        <v>3</v>
      </c>
      <c r="M8" s="25" t="s">
        <v>128</v>
      </c>
    </row>
    <row r="9" spans="1:13" s="26" customFormat="1" ht="37.5" customHeight="1">
      <c r="A9" s="18" t="s">
        <v>129</v>
      </c>
      <c r="B9" s="16" t="s">
        <v>137</v>
      </c>
      <c r="C9" s="17" t="s">
        <v>138</v>
      </c>
      <c r="D9" s="18" t="s">
        <v>126</v>
      </c>
      <c r="E9" s="19">
        <v>138.5</v>
      </c>
      <c r="F9" s="20">
        <f t="shared" si="0"/>
        <v>34.625</v>
      </c>
      <c r="G9" s="21" t="s">
        <v>139</v>
      </c>
      <c r="H9" s="22">
        <v>1.015</v>
      </c>
      <c r="I9" s="22">
        <f t="shared" si="1"/>
        <v>84.94534999999999</v>
      </c>
      <c r="J9" s="22">
        <f t="shared" si="2"/>
        <v>42.472674999999995</v>
      </c>
      <c r="K9" s="23">
        <f t="shared" si="3"/>
        <v>77.097675</v>
      </c>
      <c r="L9" s="24">
        <v>4</v>
      </c>
      <c r="M9" s="25" t="s">
        <v>128</v>
      </c>
    </row>
    <row r="10" spans="1:13" s="26" customFormat="1" ht="37.5" customHeight="1">
      <c r="A10" s="18" t="s">
        <v>129</v>
      </c>
      <c r="B10" s="16" t="s">
        <v>140</v>
      </c>
      <c r="C10" s="17" t="s">
        <v>141</v>
      </c>
      <c r="D10" s="18" t="s">
        <v>126</v>
      </c>
      <c r="E10" s="19">
        <v>131</v>
      </c>
      <c r="F10" s="20">
        <f t="shared" si="0"/>
        <v>32.75</v>
      </c>
      <c r="G10" s="21" t="s">
        <v>142</v>
      </c>
      <c r="H10" s="22">
        <v>1.015</v>
      </c>
      <c r="I10" s="22">
        <f t="shared" si="1"/>
        <v>88.59935</v>
      </c>
      <c r="J10" s="22">
        <f t="shared" si="2"/>
        <v>44.299675</v>
      </c>
      <c r="K10" s="23">
        <f t="shared" si="3"/>
        <v>77.04967500000001</v>
      </c>
      <c r="L10" s="24">
        <v>5</v>
      </c>
      <c r="M10" s="25" t="s">
        <v>128</v>
      </c>
    </row>
    <row r="11" spans="1:13" s="26" customFormat="1" ht="37.5" customHeight="1">
      <c r="A11" s="18" t="s">
        <v>133</v>
      </c>
      <c r="B11" s="16" t="s">
        <v>143</v>
      </c>
      <c r="C11" s="17" t="s">
        <v>144</v>
      </c>
      <c r="D11" s="18" t="s">
        <v>126</v>
      </c>
      <c r="E11" s="19">
        <v>139.5</v>
      </c>
      <c r="F11" s="20">
        <f t="shared" si="0"/>
        <v>34.875</v>
      </c>
      <c r="G11" s="21" t="s">
        <v>145</v>
      </c>
      <c r="H11" s="22">
        <v>0.964</v>
      </c>
      <c r="I11" s="22">
        <f t="shared" si="1"/>
        <v>84.09935999999999</v>
      </c>
      <c r="J11" s="22">
        <f t="shared" si="2"/>
        <v>42.049679999999995</v>
      </c>
      <c r="K11" s="23">
        <f t="shared" si="3"/>
        <v>76.92468</v>
      </c>
      <c r="L11" s="24">
        <v>6</v>
      </c>
      <c r="M11" s="25" t="s">
        <v>128</v>
      </c>
    </row>
    <row r="12" spans="1:13" s="26" customFormat="1" ht="37.5" customHeight="1">
      <c r="A12" s="18" t="s">
        <v>133</v>
      </c>
      <c r="B12" s="16" t="s">
        <v>146</v>
      </c>
      <c r="C12" s="17" t="s">
        <v>147</v>
      </c>
      <c r="D12" s="18" t="s">
        <v>126</v>
      </c>
      <c r="E12" s="19">
        <v>135.5</v>
      </c>
      <c r="F12" s="20">
        <f t="shared" si="0"/>
        <v>33.875</v>
      </c>
      <c r="G12" s="21" t="s">
        <v>148</v>
      </c>
      <c r="H12" s="22">
        <v>0.964</v>
      </c>
      <c r="I12" s="22">
        <f t="shared" si="1"/>
        <v>85.73816</v>
      </c>
      <c r="J12" s="22">
        <f t="shared" si="2"/>
        <v>42.86908</v>
      </c>
      <c r="K12" s="23">
        <f t="shared" si="3"/>
        <v>76.74408</v>
      </c>
      <c r="L12" s="24">
        <v>7</v>
      </c>
      <c r="M12" s="25" t="s">
        <v>128</v>
      </c>
    </row>
    <row r="13" spans="1:13" s="26" customFormat="1" ht="37.5" customHeight="1">
      <c r="A13" s="18" t="s">
        <v>129</v>
      </c>
      <c r="B13" s="16" t="s">
        <v>149</v>
      </c>
      <c r="C13" s="17" t="s">
        <v>150</v>
      </c>
      <c r="D13" s="18" t="s">
        <v>126</v>
      </c>
      <c r="E13" s="19">
        <v>136</v>
      </c>
      <c r="F13" s="20">
        <f t="shared" si="0"/>
        <v>34</v>
      </c>
      <c r="G13" s="21" t="s">
        <v>151</v>
      </c>
      <c r="H13" s="22">
        <v>1.015</v>
      </c>
      <c r="I13" s="22">
        <f t="shared" si="1"/>
        <v>85.20925</v>
      </c>
      <c r="J13" s="22">
        <f t="shared" si="2"/>
        <v>42.604625</v>
      </c>
      <c r="K13" s="23">
        <f t="shared" si="3"/>
        <v>76.604625</v>
      </c>
      <c r="L13" s="24">
        <v>8</v>
      </c>
      <c r="M13" s="25" t="s">
        <v>128</v>
      </c>
    </row>
    <row r="14" spans="1:13" s="26" customFormat="1" ht="37.5" customHeight="1">
      <c r="A14" s="18" t="s">
        <v>129</v>
      </c>
      <c r="B14" s="16" t="s">
        <v>152</v>
      </c>
      <c r="C14" s="17" t="s">
        <v>153</v>
      </c>
      <c r="D14" s="18" t="s">
        <v>126</v>
      </c>
      <c r="E14" s="19">
        <v>129.5</v>
      </c>
      <c r="F14" s="20">
        <f t="shared" si="0"/>
        <v>32.375</v>
      </c>
      <c r="G14" s="21" t="s">
        <v>154</v>
      </c>
      <c r="H14" s="22">
        <v>1.015</v>
      </c>
      <c r="I14" s="22">
        <f t="shared" si="1"/>
        <v>87.84825</v>
      </c>
      <c r="J14" s="22">
        <f t="shared" si="2"/>
        <v>43.924125</v>
      </c>
      <c r="K14" s="23">
        <f t="shared" si="3"/>
        <v>76.299125</v>
      </c>
      <c r="L14" s="24">
        <v>9</v>
      </c>
      <c r="M14" s="25" t="s">
        <v>128</v>
      </c>
    </row>
    <row r="15" spans="1:13" s="26" customFormat="1" ht="37.5" customHeight="1">
      <c r="A15" s="18" t="s">
        <v>133</v>
      </c>
      <c r="B15" s="16" t="s">
        <v>155</v>
      </c>
      <c r="C15" s="17" t="s">
        <v>156</v>
      </c>
      <c r="D15" s="18" t="s">
        <v>126</v>
      </c>
      <c r="E15" s="19">
        <v>138.5</v>
      </c>
      <c r="F15" s="20">
        <f t="shared" si="0"/>
        <v>34.625</v>
      </c>
      <c r="G15" s="21" t="s">
        <v>157</v>
      </c>
      <c r="H15" s="22">
        <v>0.964</v>
      </c>
      <c r="I15" s="22">
        <f t="shared" si="1"/>
        <v>83.31852</v>
      </c>
      <c r="J15" s="22">
        <f t="shared" si="2"/>
        <v>41.65926</v>
      </c>
      <c r="K15" s="23">
        <f t="shared" si="3"/>
        <v>76.28426</v>
      </c>
      <c r="L15" s="24">
        <v>10</v>
      </c>
      <c r="M15" s="25" t="s">
        <v>128</v>
      </c>
    </row>
    <row r="16" spans="1:13" s="26" customFormat="1" ht="37.5" customHeight="1">
      <c r="A16" s="18" t="s">
        <v>133</v>
      </c>
      <c r="B16" s="16" t="s">
        <v>158</v>
      </c>
      <c r="C16" s="17" t="s">
        <v>159</v>
      </c>
      <c r="D16" s="18" t="s">
        <v>126</v>
      </c>
      <c r="E16" s="19">
        <v>137</v>
      </c>
      <c r="F16" s="20">
        <f t="shared" si="0"/>
        <v>34.25</v>
      </c>
      <c r="G16" s="21" t="s">
        <v>160</v>
      </c>
      <c r="H16" s="22">
        <v>0.964</v>
      </c>
      <c r="I16" s="22">
        <f t="shared" si="1"/>
        <v>83.68484</v>
      </c>
      <c r="J16" s="22">
        <f t="shared" si="2"/>
        <v>41.84242</v>
      </c>
      <c r="K16" s="23">
        <f t="shared" si="3"/>
        <v>76.09242</v>
      </c>
      <c r="L16" s="24">
        <v>11</v>
      </c>
      <c r="M16" s="25" t="s">
        <v>128</v>
      </c>
    </row>
    <row r="17" spans="1:13" s="26" customFormat="1" ht="37.5" customHeight="1">
      <c r="A17" s="18" t="s">
        <v>133</v>
      </c>
      <c r="B17" s="16" t="s">
        <v>161</v>
      </c>
      <c r="C17" s="17" t="s">
        <v>162</v>
      </c>
      <c r="D17" s="18" t="s">
        <v>126</v>
      </c>
      <c r="E17" s="19">
        <v>133</v>
      </c>
      <c r="F17" s="20">
        <f t="shared" si="0"/>
        <v>33.25</v>
      </c>
      <c r="G17" s="21" t="s">
        <v>163</v>
      </c>
      <c r="H17" s="22">
        <v>0.964</v>
      </c>
      <c r="I17" s="22">
        <f t="shared" si="1"/>
        <v>85.11156</v>
      </c>
      <c r="J17" s="22">
        <f t="shared" si="2"/>
        <v>42.55578</v>
      </c>
      <c r="K17" s="23">
        <f t="shared" si="3"/>
        <v>75.80578</v>
      </c>
      <c r="L17" s="24">
        <v>12</v>
      </c>
      <c r="M17" s="25" t="s">
        <v>128</v>
      </c>
    </row>
    <row r="18" spans="1:13" s="26" customFormat="1" ht="37.5" customHeight="1">
      <c r="A18" s="18" t="s">
        <v>129</v>
      </c>
      <c r="B18" s="16" t="s">
        <v>164</v>
      </c>
      <c r="C18" s="17" t="s">
        <v>165</v>
      </c>
      <c r="D18" s="18" t="s">
        <v>126</v>
      </c>
      <c r="E18" s="19">
        <v>130.5</v>
      </c>
      <c r="F18" s="20">
        <f t="shared" si="0"/>
        <v>32.625</v>
      </c>
      <c r="G18" s="21" t="s">
        <v>166</v>
      </c>
      <c r="H18" s="22">
        <v>1.015</v>
      </c>
      <c r="I18" s="22">
        <f t="shared" si="1"/>
        <v>86.0517</v>
      </c>
      <c r="J18" s="22">
        <f t="shared" si="2"/>
        <v>43.02585</v>
      </c>
      <c r="K18" s="23">
        <f t="shared" si="3"/>
        <v>75.65084999999999</v>
      </c>
      <c r="L18" s="24">
        <v>13</v>
      </c>
      <c r="M18" s="25" t="s">
        <v>128</v>
      </c>
    </row>
    <row r="19" spans="1:13" s="26" customFormat="1" ht="37.5" customHeight="1">
      <c r="A19" s="18" t="s">
        <v>129</v>
      </c>
      <c r="B19" s="16" t="s">
        <v>167</v>
      </c>
      <c r="C19" s="17" t="s">
        <v>168</v>
      </c>
      <c r="D19" s="18" t="s">
        <v>126</v>
      </c>
      <c r="E19" s="19">
        <v>129.5</v>
      </c>
      <c r="F19" s="20">
        <f t="shared" si="0"/>
        <v>32.375</v>
      </c>
      <c r="G19" s="21" t="s">
        <v>169</v>
      </c>
      <c r="H19" s="22">
        <v>1.015</v>
      </c>
      <c r="I19" s="22">
        <f t="shared" si="1"/>
        <v>85.50359999999999</v>
      </c>
      <c r="J19" s="22">
        <f t="shared" si="2"/>
        <v>42.751799999999996</v>
      </c>
      <c r="K19" s="23">
        <f t="shared" si="3"/>
        <v>75.1268</v>
      </c>
      <c r="L19" s="24">
        <v>14</v>
      </c>
      <c r="M19" s="25" t="s">
        <v>128</v>
      </c>
    </row>
    <row r="20" spans="1:13" s="26" customFormat="1" ht="37.5" customHeight="1">
      <c r="A20" s="18" t="s">
        <v>129</v>
      </c>
      <c r="B20" s="32" t="s">
        <v>170</v>
      </c>
      <c r="C20" s="17" t="s">
        <v>171</v>
      </c>
      <c r="D20" s="18" t="s">
        <v>126</v>
      </c>
      <c r="E20" s="19">
        <v>127.5</v>
      </c>
      <c r="F20" s="20">
        <f t="shared" si="0"/>
        <v>31.875</v>
      </c>
      <c r="G20" s="21" t="s">
        <v>172</v>
      </c>
      <c r="H20" s="22">
        <v>1.015</v>
      </c>
      <c r="I20" s="22">
        <f t="shared" si="1"/>
        <v>86.42725</v>
      </c>
      <c r="J20" s="22">
        <f t="shared" si="2"/>
        <v>43.213625</v>
      </c>
      <c r="K20" s="23">
        <f t="shared" si="3"/>
        <v>75.08862500000001</v>
      </c>
      <c r="L20" s="24">
        <v>15</v>
      </c>
      <c r="M20" s="25" t="s">
        <v>128</v>
      </c>
    </row>
    <row r="21" spans="1:13" s="26" customFormat="1" ht="37.5" customHeight="1">
      <c r="A21" s="18" t="s">
        <v>129</v>
      </c>
      <c r="B21" s="16" t="s">
        <v>173</v>
      </c>
      <c r="C21" s="17" t="s">
        <v>174</v>
      </c>
      <c r="D21" s="18" t="s">
        <v>126</v>
      </c>
      <c r="E21" s="19">
        <v>131</v>
      </c>
      <c r="F21" s="20">
        <f t="shared" si="0"/>
        <v>32.75</v>
      </c>
      <c r="G21" s="21" t="s">
        <v>175</v>
      </c>
      <c r="H21" s="22">
        <v>1.015</v>
      </c>
      <c r="I21" s="22">
        <f t="shared" si="1"/>
        <v>84.12319999999998</v>
      </c>
      <c r="J21" s="22">
        <f t="shared" si="2"/>
        <v>42.06159999999999</v>
      </c>
      <c r="K21" s="23">
        <f t="shared" si="3"/>
        <v>74.8116</v>
      </c>
      <c r="L21" s="24">
        <v>16</v>
      </c>
      <c r="M21" s="25" t="s">
        <v>128</v>
      </c>
    </row>
    <row r="22" spans="1:13" s="26" customFormat="1" ht="37.5" customHeight="1">
      <c r="A22" s="18" t="s">
        <v>129</v>
      </c>
      <c r="B22" s="32" t="s">
        <v>176</v>
      </c>
      <c r="C22" s="17" t="s">
        <v>177</v>
      </c>
      <c r="D22" s="18" t="s">
        <v>126</v>
      </c>
      <c r="E22" s="19">
        <v>126.5</v>
      </c>
      <c r="F22" s="20">
        <f t="shared" si="0"/>
        <v>31.625</v>
      </c>
      <c r="G22" s="21" t="s">
        <v>178</v>
      </c>
      <c r="H22" s="22">
        <v>1.015</v>
      </c>
      <c r="I22" s="22">
        <f t="shared" si="1"/>
        <v>86.20394999999999</v>
      </c>
      <c r="J22" s="22">
        <f t="shared" si="2"/>
        <v>43.101974999999996</v>
      </c>
      <c r="K22" s="23">
        <f t="shared" si="3"/>
        <v>74.726975</v>
      </c>
      <c r="L22" s="24">
        <v>17</v>
      </c>
      <c r="M22" s="25" t="s">
        <v>128</v>
      </c>
    </row>
    <row r="23" spans="1:13" s="26" customFormat="1" ht="37.5" customHeight="1">
      <c r="A23" s="18" t="s">
        <v>129</v>
      </c>
      <c r="B23" s="16" t="s">
        <v>179</v>
      </c>
      <c r="C23" s="17" t="s">
        <v>180</v>
      </c>
      <c r="D23" s="18" t="s">
        <v>126</v>
      </c>
      <c r="E23" s="19">
        <v>131</v>
      </c>
      <c r="F23" s="20">
        <f t="shared" si="0"/>
        <v>32.75</v>
      </c>
      <c r="G23" s="21" t="s">
        <v>181</v>
      </c>
      <c r="H23" s="22">
        <v>1.015</v>
      </c>
      <c r="I23" s="22">
        <f t="shared" si="1"/>
        <v>83.66645</v>
      </c>
      <c r="J23" s="22">
        <f t="shared" si="2"/>
        <v>41.833225</v>
      </c>
      <c r="K23" s="23">
        <f t="shared" si="3"/>
        <v>74.583225</v>
      </c>
      <c r="L23" s="24">
        <v>18</v>
      </c>
      <c r="M23" s="25" t="s">
        <v>128</v>
      </c>
    </row>
    <row r="24" spans="1:13" s="26" customFormat="1" ht="37.5" customHeight="1">
      <c r="A24" s="18" t="s">
        <v>133</v>
      </c>
      <c r="B24" s="32" t="s">
        <v>182</v>
      </c>
      <c r="C24" s="17" t="s">
        <v>183</v>
      </c>
      <c r="D24" s="18" t="s">
        <v>126</v>
      </c>
      <c r="E24" s="19">
        <v>126</v>
      </c>
      <c r="F24" s="20">
        <f t="shared" si="0"/>
        <v>31.5</v>
      </c>
      <c r="G24" s="21" t="s">
        <v>184</v>
      </c>
      <c r="H24" s="22">
        <v>0.964</v>
      </c>
      <c r="I24" s="22">
        <f t="shared" si="1"/>
        <v>86.00807999999999</v>
      </c>
      <c r="J24" s="22">
        <f t="shared" si="2"/>
        <v>43.004039999999996</v>
      </c>
      <c r="K24" s="23">
        <f t="shared" si="3"/>
        <v>74.50404</v>
      </c>
      <c r="L24" s="24">
        <v>19</v>
      </c>
      <c r="M24" s="25" t="s">
        <v>128</v>
      </c>
    </row>
    <row r="25" spans="1:13" s="26" customFormat="1" ht="37.5" customHeight="1">
      <c r="A25" s="18" t="s">
        <v>133</v>
      </c>
      <c r="B25" s="32" t="s">
        <v>185</v>
      </c>
      <c r="C25" s="17" t="s">
        <v>186</v>
      </c>
      <c r="D25" s="18" t="s">
        <v>126</v>
      </c>
      <c r="E25" s="19">
        <v>127</v>
      </c>
      <c r="F25" s="20">
        <f t="shared" si="0"/>
        <v>31.75</v>
      </c>
      <c r="G25" s="21" t="s">
        <v>163</v>
      </c>
      <c r="H25" s="22">
        <v>0.964</v>
      </c>
      <c r="I25" s="22">
        <f t="shared" si="1"/>
        <v>85.11156</v>
      </c>
      <c r="J25" s="22">
        <f t="shared" si="2"/>
        <v>42.55578</v>
      </c>
      <c r="K25" s="23">
        <f t="shared" si="3"/>
        <v>74.30578</v>
      </c>
      <c r="L25" s="24">
        <v>20</v>
      </c>
      <c r="M25" s="25" t="s">
        <v>128</v>
      </c>
    </row>
    <row r="26" spans="1:13" s="26" customFormat="1" ht="37.5" customHeight="1">
      <c r="A26" s="18" t="s">
        <v>129</v>
      </c>
      <c r="B26" s="16" t="s">
        <v>187</v>
      </c>
      <c r="C26" s="17" t="s">
        <v>188</v>
      </c>
      <c r="D26" s="18" t="s">
        <v>126</v>
      </c>
      <c r="E26" s="19">
        <v>129</v>
      </c>
      <c r="F26" s="20">
        <f t="shared" si="0"/>
        <v>32.25</v>
      </c>
      <c r="G26" s="21" t="s">
        <v>189</v>
      </c>
      <c r="H26" s="22">
        <v>1.015</v>
      </c>
      <c r="I26" s="22">
        <f t="shared" si="1"/>
        <v>83.9405</v>
      </c>
      <c r="J26" s="22">
        <f t="shared" si="2"/>
        <v>41.97025</v>
      </c>
      <c r="K26" s="23">
        <f t="shared" si="3"/>
        <v>74.22025</v>
      </c>
      <c r="L26" s="24">
        <v>21</v>
      </c>
      <c r="M26" s="15"/>
    </row>
    <row r="27" spans="1:13" s="26" customFormat="1" ht="37.5" customHeight="1">
      <c r="A27" s="18" t="s">
        <v>129</v>
      </c>
      <c r="B27" s="32" t="s">
        <v>190</v>
      </c>
      <c r="C27" s="17" t="s">
        <v>191</v>
      </c>
      <c r="D27" s="18" t="s">
        <v>126</v>
      </c>
      <c r="E27" s="19">
        <v>124.5</v>
      </c>
      <c r="F27" s="20">
        <f t="shared" si="0"/>
        <v>31.125</v>
      </c>
      <c r="G27" s="21" t="s">
        <v>192</v>
      </c>
      <c r="H27" s="22">
        <v>1.015</v>
      </c>
      <c r="I27" s="22">
        <f t="shared" si="1"/>
        <v>85.74719999999999</v>
      </c>
      <c r="J27" s="22">
        <f t="shared" si="2"/>
        <v>42.873599999999996</v>
      </c>
      <c r="K27" s="23">
        <f t="shared" si="3"/>
        <v>73.9986</v>
      </c>
      <c r="L27" s="24">
        <v>22</v>
      </c>
      <c r="M27" s="15"/>
    </row>
    <row r="28" spans="1:13" s="26" customFormat="1" ht="37.5" customHeight="1">
      <c r="A28" s="18" t="s">
        <v>129</v>
      </c>
      <c r="B28" s="16" t="s">
        <v>193</v>
      </c>
      <c r="C28" s="17" t="s">
        <v>194</v>
      </c>
      <c r="D28" s="18" t="s">
        <v>126</v>
      </c>
      <c r="E28" s="19">
        <v>129</v>
      </c>
      <c r="F28" s="20">
        <f t="shared" si="0"/>
        <v>32.25</v>
      </c>
      <c r="G28" s="21" t="s">
        <v>195</v>
      </c>
      <c r="H28" s="22">
        <v>1.015</v>
      </c>
      <c r="I28" s="22">
        <f t="shared" si="1"/>
        <v>83.40254999999999</v>
      </c>
      <c r="J28" s="22">
        <f t="shared" si="2"/>
        <v>41.701274999999995</v>
      </c>
      <c r="K28" s="23">
        <f t="shared" si="3"/>
        <v>73.951275</v>
      </c>
      <c r="L28" s="24">
        <v>23</v>
      </c>
      <c r="M28" s="15"/>
    </row>
    <row r="29" spans="1:13" s="26" customFormat="1" ht="37.5" customHeight="1">
      <c r="A29" s="18" t="s">
        <v>133</v>
      </c>
      <c r="B29" s="32" t="s">
        <v>196</v>
      </c>
      <c r="C29" s="17" t="s">
        <v>197</v>
      </c>
      <c r="D29" s="18" t="s">
        <v>126</v>
      </c>
      <c r="E29" s="19">
        <v>126</v>
      </c>
      <c r="F29" s="20">
        <f t="shared" si="0"/>
        <v>31.5</v>
      </c>
      <c r="G29" s="21" t="s">
        <v>198</v>
      </c>
      <c r="H29" s="22">
        <v>0.964</v>
      </c>
      <c r="I29" s="22">
        <f t="shared" si="1"/>
        <v>84.88983999999999</v>
      </c>
      <c r="J29" s="22">
        <f t="shared" si="2"/>
        <v>42.444919999999996</v>
      </c>
      <c r="K29" s="23">
        <f t="shared" si="3"/>
        <v>73.94492</v>
      </c>
      <c r="L29" s="24">
        <v>24</v>
      </c>
      <c r="M29" s="15"/>
    </row>
    <row r="30" spans="1:13" s="26" customFormat="1" ht="37.5" customHeight="1">
      <c r="A30" s="18" t="s">
        <v>129</v>
      </c>
      <c r="B30" s="32" t="s">
        <v>199</v>
      </c>
      <c r="C30" s="17" t="s">
        <v>200</v>
      </c>
      <c r="D30" s="18" t="s">
        <v>126</v>
      </c>
      <c r="E30" s="19">
        <v>126</v>
      </c>
      <c r="F30" s="20">
        <f t="shared" si="0"/>
        <v>31.5</v>
      </c>
      <c r="G30" s="21" t="s">
        <v>201</v>
      </c>
      <c r="H30" s="22">
        <v>1.015</v>
      </c>
      <c r="I30" s="22">
        <f t="shared" si="1"/>
        <v>84.77279999999999</v>
      </c>
      <c r="J30" s="22">
        <f t="shared" si="2"/>
        <v>42.386399999999995</v>
      </c>
      <c r="K30" s="23">
        <f t="shared" si="3"/>
        <v>73.8864</v>
      </c>
      <c r="L30" s="24">
        <v>25</v>
      </c>
      <c r="M30" s="15"/>
    </row>
    <row r="31" spans="1:13" s="26" customFormat="1" ht="37.5" customHeight="1">
      <c r="A31" s="18" t="s">
        <v>129</v>
      </c>
      <c r="B31" s="32" t="s">
        <v>202</v>
      </c>
      <c r="C31" s="17" t="s">
        <v>203</v>
      </c>
      <c r="D31" s="18" t="s">
        <v>126</v>
      </c>
      <c r="E31" s="19">
        <v>126.5</v>
      </c>
      <c r="F31" s="20">
        <f t="shared" si="0"/>
        <v>31.625</v>
      </c>
      <c r="G31" s="21" t="s">
        <v>204</v>
      </c>
      <c r="H31" s="22">
        <v>1.015</v>
      </c>
      <c r="I31" s="22">
        <f t="shared" si="1"/>
        <v>84.3668</v>
      </c>
      <c r="J31" s="22">
        <f t="shared" si="2"/>
        <v>42.1834</v>
      </c>
      <c r="K31" s="23">
        <f t="shared" si="3"/>
        <v>73.8084</v>
      </c>
      <c r="L31" s="24">
        <v>26</v>
      </c>
      <c r="M31" s="15"/>
    </row>
    <row r="32" spans="1:13" s="26" customFormat="1" ht="37.5" customHeight="1">
      <c r="A32" s="18" t="s">
        <v>133</v>
      </c>
      <c r="B32" s="32" t="s">
        <v>205</v>
      </c>
      <c r="C32" s="17" t="s">
        <v>206</v>
      </c>
      <c r="D32" s="18" t="s">
        <v>126</v>
      </c>
      <c r="E32" s="19">
        <v>127.5</v>
      </c>
      <c r="F32" s="20">
        <f t="shared" si="0"/>
        <v>31.875</v>
      </c>
      <c r="G32" s="21" t="s">
        <v>207</v>
      </c>
      <c r="H32" s="22">
        <v>0.964</v>
      </c>
      <c r="I32" s="22">
        <f t="shared" si="1"/>
        <v>83.50168000000001</v>
      </c>
      <c r="J32" s="22">
        <f t="shared" si="2"/>
        <v>41.750840000000004</v>
      </c>
      <c r="K32" s="23">
        <f t="shared" si="3"/>
        <v>73.62584000000001</v>
      </c>
      <c r="L32" s="24">
        <v>27</v>
      </c>
      <c r="M32" s="15"/>
    </row>
    <row r="33" spans="1:13" s="26" customFormat="1" ht="37.5" customHeight="1">
      <c r="A33" s="18" t="s">
        <v>129</v>
      </c>
      <c r="B33" s="32" t="s">
        <v>208</v>
      </c>
      <c r="C33" s="17" t="s">
        <v>209</v>
      </c>
      <c r="D33" s="18" t="s">
        <v>126</v>
      </c>
      <c r="E33" s="19">
        <v>125.5</v>
      </c>
      <c r="F33" s="20">
        <f t="shared" si="0"/>
        <v>31.375</v>
      </c>
      <c r="G33" s="21" t="s">
        <v>210</v>
      </c>
      <c r="H33" s="22">
        <v>1.015</v>
      </c>
      <c r="I33" s="22">
        <f t="shared" si="1"/>
        <v>84.49874999999999</v>
      </c>
      <c r="J33" s="22">
        <f t="shared" si="2"/>
        <v>42.24937499999999</v>
      </c>
      <c r="K33" s="23">
        <f t="shared" si="3"/>
        <v>73.62437499999999</v>
      </c>
      <c r="L33" s="24">
        <v>28</v>
      </c>
      <c r="M33" s="15"/>
    </row>
    <row r="34" spans="1:13" s="26" customFormat="1" ht="37.5" customHeight="1">
      <c r="A34" s="18" t="s">
        <v>129</v>
      </c>
      <c r="B34" s="32" t="s">
        <v>211</v>
      </c>
      <c r="C34" s="17" t="s">
        <v>212</v>
      </c>
      <c r="D34" s="18" t="s">
        <v>126</v>
      </c>
      <c r="E34" s="19">
        <v>126</v>
      </c>
      <c r="F34" s="20">
        <f t="shared" si="0"/>
        <v>31.5</v>
      </c>
      <c r="G34" s="21" t="s">
        <v>213</v>
      </c>
      <c r="H34" s="22">
        <v>1.015</v>
      </c>
      <c r="I34" s="22">
        <f t="shared" si="1"/>
        <v>83.70705</v>
      </c>
      <c r="J34" s="22">
        <f t="shared" si="2"/>
        <v>41.853525</v>
      </c>
      <c r="K34" s="23">
        <f t="shared" si="3"/>
        <v>73.35352499999999</v>
      </c>
      <c r="L34" s="24">
        <v>29</v>
      </c>
      <c r="M34" s="15"/>
    </row>
    <row r="35" spans="1:13" s="26" customFormat="1" ht="37.5" customHeight="1">
      <c r="A35" s="18" t="s">
        <v>129</v>
      </c>
      <c r="B35" s="32" t="s">
        <v>214</v>
      </c>
      <c r="C35" s="17" t="s">
        <v>215</v>
      </c>
      <c r="D35" s="18" t="s">
        <v>126</v>
      </c>
      <c r="E35" s="19">
        <v>122.5</v>
      </c>
      <c r="F35" s="20">
        <f t="shared" si="0"/>
        <v>30.625</v>
      </c>
      <c r="G35" s="21" t="s">
        <v>216</v>
      </c>
      <c r="H35" s="22">
        <v>1.015</v>
      </c>
      <c r="I35" s="22">
        <f t="shared" si="1"/>
        <v>84.78295</v>
      </c>
      <c r="J35" s="22">
        <f t="shared" si="2"/>
        <v>42.391475</v>
      </c>
      <c r="K35" s="23">
        <f t="shared" si="3"/>
        <v>73.016475</v>
      </c>
      <c r="L35" s="24">
        <v>30</v>
      </c>
      <c r="M35" s="15"/>
    </row>
    <row r="36" spans="1:13" s="26" customFormat="1" ht="37.5" customHeight="1">
      <c r="A36" s="18" t="s">
        <v>129</v>
      </c>
      <c r="B36" s="32" t="s">
        <v>217</v>
      </c>
      <c r="C36" s="17" t="s">
        <v>218</v>
      </c>
      <c r="D36" s="18" t="s">
        <v>126</v>
      </c>
      <c r="E36" s="19">
        <v>127</v>
      </c>
      <c r="F36" s="20">
        <f t="shared" si="0"/>
        <v>31.75</v>
      </c>
      <c r="G36" s="21" t="s">
        <v>219</v>
      </c>
      <c r="H36" s="22">
        <v>1.015</v>
      </c>
      <c r="I36" s="22">
        <f t="shared" si="1"/>
        <v>82.3368</v>
      </c>
      <c r="J36" s="22">
        <f t="shared" si="2"/>
        <v>41.1684</v>
      </c>
      <c r="K36" s="23">
        <f t="shared" si="3"/>
        <v>72.91839999999999</v>
      </c>
      <c r="L36" s="24">
        <v>31</v>
      </c>
      <c r="M36" s="15"/>
    </row>
    <row r="37" spans="1:13" s="26" customFormat="1" ht="37.5" customHeight="1">
      <c r="A37" s="18" t="s">
        <v>129</v>
      </c>
      <c r="B37" s="16" t="s">
        <v>220</v>
      </c>
      <c r="C37" s="17" t="s">
        <v>221</v>
      </c>
      <c r="D37" s="18" t="s">
        <v>126</v>
      </c>
      <c r="E37" s="19">
        <v>128</v>
      </c>
      <c r="F37" s="20">
        <f t="shared" si="0"/>
        <v>32</v>
      </c>
      <c r="G37" s="21" t="s">
        <v>222</v>
      </c>
      <c r="H37" s="22">
        <v>1.015</v>
      </c>
      <c r="I37" s="22">
        <f t="shared" si="1"/>
        <v>81.63645</v>
      </c>
      <c r="J37" s="22">
        <f t="shared" si="2"/>
        <v>40.818225</v>
      </c>
      <c r="K37" s="23">
        <f t="shared" si="3"/>
        <v>72.818225</v>
      </c>
      <c r="L37" s="24">
        <v>32</v>
      </c>
      <c r="M37" s="15"/>
    </row>
    <row r="38" spans="1:13" s="26" customFormat="1" ht="30.75" customHeight="1">
      <c r="A38" s="18" t="s">
        <v>129</v>
      </c>
      <c r="B38" s="32" t="s">
        <v>223</v>
      </c>
      <c r="C38" s="17" t="s">
        <v>224</v>
      </c>
      <c r="D38" s="18" t="s">
        <v>126</v>
      </c>
      <c r="E38" s="19">
        <v>126</v>
      </c>
      <c r="F38" s="20">
        <f t="shared" si="0"/>
        <v>31.5</v>
      </c>
      <c r="G38" s="21" t="s">
        <v>225</v>
      </c>
      <c r="H38" s="22">
        <v>1.015</v>
      </c>
      <c r="I38" s="22">
        <f t="shared" si="1"/>
        <v>82.3977</v>
      </c>
      <c r="J38" s="22">
        <f t="shared" si="2"/>
        <v>41.19885</v>
      </c>
      <c r="K38" s="23">
        <f t="shared" si="3"/>
        <v>72.69885</v>
      </c>
      <c r="L38" s="24">
        <v>33</v>
      </c>
      <c r="M38" s="15"/>
    </row>
    <row r="39" spans="1:13" s="26" customFormat="1" ht="30.75" customHeight="1">
      <c r="A39" s="18" t="s">
        <v>129</v>
      </c>
      <c r="B39" s="32" t="s">
        <v>226</v>
      </c>
      <c r="C39" s="17" t="s">
        <v>227</v>
      </c>
      <c r="D39" s="18" t="s">
        <v>126</v>
      </c>
      <c r="E39" s="19">
        <v>121</v>
      </c>
      <c r="F39" s="20">
        <f t="shared" si="0"/>
        <v>30.25</v>
      </c>
      <c r="G39" s="21" t="s">
        <v>228</v>
      </c>
      <c r="H39" s="22">
        <v>1.015</v>
      </c>
      <c r="I39" s="22">
        <f t="shared" si="1"/>
        <v>83.37209999999999</v>
      </c>
      <c r="J39" s="22">
        <f t="shared" si="2"/>
        <v>41.686049999999994</v>
      </c>
      <c r="K39" s="23">
        <f t="shared" si="3"/>
        <v>71.93605</v>
      </c>
      <c r="L39" s="24">
        <v>34</v>
      </c>
      <c r="M39" s="15"/>
    </row>
    <row r="40" spans="1:13" s="26" customFormat="1" ht="30.75" customHeight="1">
      <c r="A40" s="18" t="s">
        <v>129</v>
      </c>
      <c r="B40" s="32" t="s">
        <v>229</v>
      </c>
      <c r="C40" s="17" t="s">
        <v>230</v>
      </c>
      <c r="D40" s="18" t="s">
        <v>126</v>
      </c>
      <c r="E40" s="19">
        <v>122</v>
      </c>
      <c r="F40" s="20">
        <f t="shared" si="0"/>
        <v>30.5</v>
      </c>
      <c r="G40" s="21" t="s">
        <v>231</v>
      </c>
      <c r="H40" s="22">
        <v>1.015</v>
      </c>
      <c r="I40" s="22">
        <f t="shared" si="1"/>
        <v>82.79354999999998</v>
      </c>
      <c r="J40" s="22">
        <f t="shared" si="2"/>
        <v>41.39677499999999</v>
      </c>
      <c r="K40" s="23">
        <f t="shared" si="3"/>
        <v>71.89677499999999</v>
      </c>
      <c r="L40" s="24">
        <v>35</v>
      </c>
      <c r="M40" s="15"/>
    </row>
    <row r="41" spans="1:13" s="26" customFormat="1" ht="30.75" customHeight="1">
      <c r="A41" s="18" t="s">
        <v>129</v>
      </c>
      <c r="B41" s="32" t="s">
        <v>232</v>
      </c>
      <c r="C41" s="17" t="s">
        <v>233</v>
      </c>
      <c r="D41" s="18" t="s">
        <v>126</v>
      </c>
      <c r="E41" s="19">
        <v>122</v>
      </c>
      <c r="F41" s="20">
        <f t="shared" si="0"/>
        <v>30.5</v>
      </c>
      <c r="G41" s="21" t="s">
        <v>234</v>
      </c>
      <c r="H41" s="22">
        <v>1.015</v>
      </c>
      <c r="I41" s="22">
        <f t="shared" si="1"/>
        <v>82.34694999999999</v>
      </c>
      <c r="J41" s="22">
        <f t="shared" si="2"/>
        <v>41.173474999999996</v>
      </c>
      <c r="K41" s="23">
        <f t="shared" si="3"/>
        <v>71.673475</v>
      </c>
      <c r="L41" s="24">
        <v>36</v>
      </c>
      <c r="M41" s="15"/>
    </row>
    <row r="42" spans="1:13" s="26" customFormat="1" ht="30.75" customHeight="1">
      <c r="A42" s="18" t="s">
        <v>133</v>
      </c>
      <c r="B42" s="32" t="s">
        <v>235</v>
      </c>
      <c r="C42" s="17" t="s">
        <v>236</v>
      </c>
      <c r="D42" s="18" t="s">
        <v>126</v>
      </c>
      <c r="E42" s="19">
        <v>121</v>
      </c>
      <c r="F42" s="20">
        <f t="shared" si="0"/>
        <v>30.25</v>
      </c>
      <c r="G42" s="21" t="s">
        <v>237</v>
      </c>
      <c r="H42" s="22">
        <v>0.964</v>
      </c>
      <c r="I42" s="22">
        <f t="shared" si="1"/>
        <v>82.27739999999999</v>
      </c>
      <c r="J42" s="22">
        <f t="shared" si="2"/>
        <v>41.13869999999999</v>
      </c>
      <c r="K42" s="23">
        <f t="shared" si="3"/>
        <v>71.3887</v>
      </c>
      <c r="L42" s="24">
        <v>37</v>
      </c>
      <c r="M42" s="15"/>
    </row>
    <row r="43" spans="1:13" s="26" customFormat="1" ht="30.75" customHeight="1">
      <c r="A43" s="18" t="s">
        <v>129</v>
      </c>
      <c r="B43" s="32" t="s">
        <v>238</v>
      </c>
      <c r="C43" s="17" t="s">
        <v>239</v>
      </c>
      <c r="D43" s="18" t="s">
        <v>126</v>
      </c>
      <c r="E43" s="19">
        <v>121.5</v>
      </c>
      <c r="F43" s="20">
        <f t="shared" si="0"/>
        <v>30.375</v>
      </c>
      <c r="G43" s="21" t="s">
        <v>240</v>
      </c>
      <c r="H43" s="22">
        <v>1.015</v>
      </c>
      <c r="I43" s="22">
        <f t="shared" si="1"/>
        <v>81.9917</v>
      </c>
      <c r="J43" s="22">
        <f t="shared" si="2"/>
        <v>40.99585</v>
      </c>
      <c r="K43" s="23">
        <f t="shared" si="3"/>
        <v>71.37084999999999</v>
      </c>
      <c r="L43" s="24">
        <v>38</v>
      </c>
      <c r="M43" s="15"/>
    </row>
    <row r="44" spans="1:13" s="26" customFormat="1" ht="30.75" customHeight="1" thickBot="1">
      <c r="A44" s="28" t="s">
        <v>129</v>
      </c>
      <c r="B44" s="33" t="s">
        <v>241</v>
      </c>
      <c r="C44" s="27" t="s">
        <v>242</v>
      </c>
      <c r="D44" s="28" t="s">
        <v>126</v>
      </c>
      <c r="E44" s="29">
        <v>122</v>
      </c>
      <c r="F44" s="30">
        <f t="shared" si="0"/>
        <v>30.5</v>
      </c>
      <c r="G44" s="31" t="s">
        <v>243</v>
      </c>
      <c r="H44" s="34">
        <v>1.015</v>
      </c>
      <c r="I44" s="34">
        <f t="shared" si="1"/>
        <v>80.56054999999999</v>
      </c>
      <c r="J44" s="34">
        <f t="shared" si="2"/>
        <v>40.280274999999996</v>
      </c>
      <c r="K44" s="35">
        <f t="shared" si="3"/>
        <v>70.78027499999999</v>
      </c>
      <c r="L44" s="36">
        <v>39</v>
      </c>
      <c r="M44" s="37"/>
    </row>
    <row r="45" spans="1:13" s="26" customFormat="1" ht="18.75" customHeight="1" thickTop="1">
      <c r="A45" s="55"/>
      <c r="B45" s="56"/>
      <c r="C45" s="57"/>
      <c r="D45" s="55"/>
      <c r="E45" s="58"/>
      <c r="F45" s="59"/>
      <c r="G45" s="60"/>
      <c r="H45" s="61"/>
      <c r="I45" s="61"/>
      <c r="J45" s="61"/>
      <c r="K45" s="62"/>
      <c r="L45" s="63"/>
      <c r="M45" s="64"/>
    </row>
    <row r="46" spans="2:12" s="1" customFormat="1" ht="33" customHeight="1" thickBot="1">
      <c r="B46" s="73" t="s">
        <v>77</v>
      </c>
      <c r="C46" s="73"/>
      <c r="D46" s="73"/>
      <c r="E46" s="74" t="s">
        <v>78</v>
      </c>
      <c r="F46" s="74"/>
      <c r="G46" s="74"/>
      <c r="H46" s="74"/>
      <c r="J46" s="73" t="s">
        <v>79</v>
      </c>
      <c r="K46" s="73"/>
      <c r="L46" s="73"/>
    </row>
    <row r="47" spans="1:13" s="26" customFormat="1" ht="38.25" customHeight="1" thickTop="1">
      <c r="A47" s="65" t="s">
        <v>82</v>
      </c>
      <c r="B47" s="10" t="s">
        <v>83</v>
      </c>
      <c r="C47" s="10" t="s">
        <v>106</v>
      </c>
      <c r="D47" s="10" t="s">
        <v>107</v>
      </c>
      <c r="E47" s="10" t="s">
        <v>84</v>
      </c>
      <c r="F47" s="10" t="s">
        <v>85</v>
      </c>
      <c r="G47" s="10" t="s">
        <v>86</v>
      </c>
      <c r="H47" s="10" t="s">
        <v>87</v>
      </c>
      <c r="I47" s="10" t="s">
        <v>88</v>
      </c>
      <c r="J47" s="10" t="s">
        <v>89</v>
      </c>
      <c r="K47" s="10" t="s">
        <v>114</v>
      </c>
      <c r="L47" s="11" t="s">
        <v>115</v>
      </c>
      <c r="M47" s="12" t="s">
        <v>116</v>
      </c>
    </row>
    <row r="48" spans="1:13" s="26" customFormat="1" ht="30.75" customHeight="1">
      <c r="A48" s="66" t="s">
        <v>117</v>
      </c>
      <c r="B48" s="13" t="s">
        <v>90</v>
      </c>
      <c r="C48" s="13">
        <v>1</v>
      </c>
      <c r="D48" s="13">
        <v>2</v>
      </c>
      <c r="E48" s="13">
        <v>3</v>
      </c>
      <c r="F48" s="13" t="s">
        <v>91</v>
      </c>
      <c r="G48" s="13">
        <v>5</v>
      </c>
      <c r="H48" s="13">
        <v>6</v>
      </c>
      <c r="I48" s="13" t="s">
        <v>92</v>
      </c>
      <c r="J48" s="13" t="s">
        <v>93</v>
      </c>
      <c r="K48" s="13" t="s">
        <v>94</v>
      </c>
      <c r="L48" s="14">
        <v>10</v>
      </c>
      <c r="M48" s="15">
        <v>11</v>
      </c>
    </row>
    <row r="49" spans="1:13" s="1" customFormat="1" ht="31.5" customHeight="1">
      <c r="A49" s="38" t="s">
        <v>0</v>
      </c>
      <c r="B49" s="32" t="s">
        <v>1</v>
      </c>
      <c r="C49" s="17" t="s">
        <v>2</v>
      </c>
      <c r="D49" s="18" t="s">
        <v>126</v>
      </c>
      <c r="E49" s="39">
        <v>117</v>
      </c>
      <c r="F49" s="40">
        <f aca="true" t="shared" si="4" ref="F49:F83">E49*0.25</f>
        <v>29.25</v>
      </c>
      <c r="G49" s="41">
        <v>91.2</v>
      </c>
      <c r="H49" s="42">
        <v>0.988</v>
      </c>
      <c r="I49" s="43">
        <f aca="true" t="shared" si="5" ref="I49:I83">G49*H49</f>
        <v>90.1056</v>
      </c>
      <c r="J49" s="43">
        <f aca="true" t="shared" si="6" ref="J49:J83">I49*0.5</f>
        <v>45.0528</v>
      </c>
      <c r="K49" s="44">
        <f aca="true" t="shared" si="7" ref="K49:K83">F49+J49</f>
        <v>74.30279999999999</v>
      </c>
      <c r="L49" s="45">
        <v>1</v>
      </c>
      <c r="M49" s="46" t="s">
        <v>3</v>
      </c>
    </row>
    <row r="50" spans="1:13" s="1" customFormat="1" ht="31.5" customHeight="1">
      <c r="A50" s="38" t="s">
        <v>4</v>
      </c>
      <c r="B50" s="32" t="s">
        <v>5</v>
      </c>
      <c r="C50" s="17" t="s">
        <v>6</v>
      </c>
      <c r="D50" s="18" t="s">
        <v>7</v>
      </c>
      <c r="E50" s="39">
        <v>109.5</v>
      </c>
      <c r="F50" s="40">
        <f t="shared" si="4"/>
        <v>27.375</v>
      </c>
      <c r="G50" s="44">
        <v>90.7</v>
      </c>
      <c r="H50" s="42">
        <v>1.005</v>
      </c>
      <c r="I50" s="43">
        <f t="shared" si="5"/>
        <v>91.1535</v>
      </c>
      <c r="J50" s="43">
        <f t="shared" si="6"/>
        <v>45.57675</v>
      </c>
      <c r="K50" s="44">
        <f t="shared" si="7"/>
        <v>72.95175</v>
      </c>
      <c r="L50" s="45">
        <v>2</v>
      </c>
      <c r="M50" s="46" t="s">
        <v>3</v>
      </c>
    </row>
    <row r="51" spans="1:13" s="1" customFormat="1" ht="31.5" customHeight="1">
      <c r="A51" s="38" t="s">
        <v>4</v>
      </c>
      <c r="B51" s="32" t="s">
        <v>8</v>
      </c>
      <c r="C51" s="17" t="s">
        <v>9</v>
      </c>
      <c r="D51" s="18" t="s">
        <v>7</v>
      </c>
      <c r="E51" s="39">
        <v>110</v>
      </c>
      <c r="F51" s="40">
        <f t="shared" si="4"/>
        <v>27.5</v>
      </c>
      <c r="G51" s="44">
        <v>89.9</v>
      </c>
      <c r="H51" s="42">
        <v>1.005</v>
      </c>
      <c r="I51" s="43">
        <f t="shared" si="5"/>
        <v>90.34949999999999</v>
      </c>
      <c r="J51" s="43">
        <f t="shared" si="6"/>
        <v>45.174749999999996</v>
      </c>
      <c r="K51" s="44">
        <f t="shared" si="7"/>
        <v>72.67474999999999</v>
      </c>
      <c r="L51" s="45">
        <v>3</v>
      </c>
      <c r="M51" s="46" t="s">
        <v>3</v>
      </c>
    </row>
    <row r="52" spans="1:13" s="1" customFormat="1" ht="31.5" customHeight="1">
      <c r="A52" s="38" t="s">
        <v>10</v>
      </c>
      <c r="B52" s="32" t="s">
        <v>11</v>
      </c>
      <c r="C52" s="17" t="s">
        <v>12</v>
      </c>
      <c r="D52" s="18" t="s">
        <v>7</v>
      </c>
      <c r="E52" s="39">
        <v>118</v>
      </c>
      <c r="F52" s="40">
        <f t="shared" si="4"/>
        <v>29.5</v>
      </c>
      <c r="G52" s="44">
        <v>85.6</v>
      </c>
      <c r="H52" s="42">
        <v>1.005</v>
      </c>
      <c r="I52" s="43">
        <f t="shared" si="5"/>
        <v>86.02799999999999</v>
      </c>
      <c r="J52" s="43">
        <f t="shared" si="6"/>
        <v>43.013999999999996</v>
      </c>
      <c r="K52" s="44">
        <f t="shared" si="7"/>
        <v>72.514</v>
      </c>
      <c r="L52" s="45">
        <v>4</v>
      </c>
      <c r="M52" s="46" t="s">
        <v>3</v>
      </c>
    </row>
    <row r="53" spans="1:13" s="1" customFormat="1" ht="31.5" customHeight="1">
      <c r="A53" s="38" t="s">
        <v>4</v>
      </c>
      <c r="B53" s="32" t="s">
        <v>13</v>
      </c>
      <c r="C53" s="17" t="s">
        <v>14</v>
      </c>
      <c r="D53" s="18" t="s">
        <v>7</v>
      </c>
      <c r="E53" s="39">
        <v>110.5</v>
      </c>
      <c r="F53" s="40">
        <f t="shared" si="4"/>
        <v>27.625</v>
      </c>
      <c r="G53" s="44">
        <v>88</v>
      </c>
      <c r="H53" s="42">
        <v>1.005</v>
      </c>
      <c r="I53" s="43">
        <f t="shared" si="5"/>
        <v>88.44</v>
      </c>
      <c r="J53" s="43">
        <f t="shared" si="6"/>
        <v>44.22</v>
      </c>
      <c r="K53" s="44">
        <f t="shared" si="7"/>
        <v>71.845</v>
      </c>
      <c r="L53" s="45">
        <v>5</v>
      </c>
      <c r="M53" s="46" t="s">
        <v>3</v>
      </c>
    </row>
    <row r="54" spans="1:13" s="1" customFormat="1" ht="31.5" customHeight="1">
      <c r="A54" s="38" t="s">
        <v>4</v>
      </c>
      <c r="B54" s="32" t="s">
        <v>15</v>
      </c>
      <c r="C54" s="17" t="s">
        <v>16</v>
      </c>
      <c r="D54" s="18" t="s">
        <v>7</v>
      </c>
      <c r="E54" s="39">
        <v>107.5</v>
      </c>
      <c r="F54" s="40">
        <f t="shared" si="4"/>
        <v>26.875</v>
      </c>
      <c r="G54" s="44">
        <v>88.8</v>
      </c>
      <c r="H54" s="42">
        <v>1.005</v>
      </c>
      <c r="I54" s="43">
        <f t="shared" si="5"/>
        <v>89.24399999999999</v>
      </c>
      <c r="J54" s="43">
        <f t="shared" si="6"/>
        <v>44.62199999999999</v>
      </c>
      <c r="K54" s="44">
        <f t="shared" si="7"/>
        <v>71.49699999999999</v>
      </c>
      <c r="L54" s="45">
        <v>6</v>
      </c>
      <c r="M54" s="46" t="s">
        <v>3</v>
      </c>
    </row>
    <row r="55" spans="1:13" s="1" customFormat="1" ht="31.5" customHeight="1">
      <c r="A55" s="38" t="s">
        <v>4</v>
      </c>
      <c r="B55" s="32" t="s">
        <v>17</v>
      </c>
      <c r="C55" s="17" t="s">
        <v>18</v>
      </c>
      <c r="D55" s="18" t="s">
        <v>7</v>
      </c>
      <c r="E55" s="39">
        <v>103</v>
      </c>
      <c r="F55" s="40">
        <f t="shared" si="4"/>
        <v>25.75</v>
      </c>
      <c r="G55" s="44">
        <v>91</v>
      </c>
      <c r="H55" s="42">
        <v>1.005</v>
      </c>
      <c r="I55" s="43">
        <f t="shared" si="5"/>
        <v>91.45499999999998</v>
      </c>
      <c r="J55" s="43">
        <f t="shared" si="6"/>
        <v>45.72749999999999</v>
      </c>
      <c r="K55" s="44">
        <f t="shared" si="7"/>
        <v>71.47749999999999</v>
      </c>
      <c r="L55" s="45">
        <v>7</v>
      </c>
      <c r="M55" s="46" t="s">
        <v>3</v>
      </c>
    </row>
    <row r="56" spans="1:13" s="1" customFormat="1" ht="31.5" customHeight="1">
      <c r="A56" s="38" t="s">
        <v>19</v>
      </c>
      <c r="B56" s="32" t="s">
        <v>20</v>
      </c>
      <c r="C56" s="17" t="s">
        <v>21</v>
      </c>
      <c r="D56" s="18" t="s">
        <v>7</v>
      </c>
      <c r="E56" s="39">
        <v>114.5</v>
      </c>
      <c r="F56" s="40">
        <f t="shared" si="4"/>
        <v>28.625</v>
      </c>
      <c r="G56" s="41">
        <v>86.44</v>
      </c>
      <c r="H56" s="42">
        <v>0.988</v>
      </c>
      <c r="I56" s="43">
        <f t="shared" si="5"/>
        <v>85.40272</v>
      </c>
      <c r="J56" s="43">
        <f t="shared" si="6"/>
        <v>42.70136</v>
      </c>
      <c r="K56" s="44">
        <f t="shared" si="7"/>
        <v>71.32636</v>
      </c>
      <c r="L56" s="45">
        <v>8</v>
      </c>
      <c r="M56" s="46" t="s">
        <v>3</v>
      </c>
    </row>
    <row r="57" spans="1:13" s="1" customFormat="1" ht="31.5" customHeight="1">
      <c r="A57" s="38" t="s">
        <v>19</v>
      </c>
      <c r="B57" s="32" t="s">
        <v>22</v>
      </c>
      <c r="C57" s="17" t="s">
        <v>23</v>
      </c>
      <c r="D57" s="18" t="s">
        <v>7</v>
      </c>
      <c r="E57" s="39">
        <v>107.5</v>
      </c>
      <c r="F57" s="40">
        <f t="shared" si="4"/>
        <v>26.875</v>
      </c>
      <c r="G57" s="41">
        <v>89.6</v>
      </c>
      <c r="H57" s="42">
        <v>0.988</v>
      </c>
      <c r="I57" s="43">
        <f t="shared" si="5"/>
        <v>88.5248</v>
      </c>
      <c r="J57" s="43">
        <f t="shared" si="6"/>
        <v>44.2624</v>
      </c>
      <c r="K57" s="44">
        <f t="shared" si="7"/>
        <v>71.1374</v>
      </c>
      <c r="L57" s="45">
        <v>9</v>
      </c>
      <c r="M57" s="46" t="s">
        <v>3</v>
      </c>
    </row>
    <row r="58" spans="1:13" s="1" customFormat="1" ht="31.5" customHeight="1">
      <c r="A58" s="38" t="s">
        <v>4</v>
      </c>
      <c r="B58" s="32" t="s">
        <v>24</v>
      </c>
      <c r="C58" s="17" t="s">
        <v>25</v>
      </c>
      <c r="D58" s="18" t="s">
        <v>7</v>
      </c>
      <c r="E58" s="39">
        <v>106.5</v>
      </c>
      <c r="F58" s="40">
        <f t="shared" si="4"/>
        <v>26.625</v>
      </c>
      <c r="G58" s="44">
        <v>88.4</v>
      </c>
      <c r="H58" s="42">
        <v>1.005</v>
      </c>
      <c r="I58" s="43">
        <f t="shared" si="5"/>
        <v>88.842</v>
      </c>
      <c r="J58" s="43">
        <f t="shared" si="6"/>
        <v>44.421</v>
      </c>
      <c r="K58" s="44">
        <f t="shared" si="7"/>
        <v>71.04599999999999</v>
      </c>
      <c r="L58" s="45">
        <v>10</v>
      </c>
      <c r="M58" s="46" t="s">
        <v>3</v>
      </c>
    </row>
    <row r="59" spans="1:13" s="1" customFormat="1" ht="31.5" customHeight="1">
      <c r="A59" s="38" t="s">
        <v>19</v>
      </c>
      <c r="B59" s="32" t="s">
        <v>26</v>
      </c>
      <c r="C59" s="17" t="s">
        <v>27</v>
      </c>
      <c r="D59" s="18" t="s">
        <v>7</v>
      </c>
      <c r="E59" s="39">
        <v>108</v>
      </c>
      <c r="F59" s="40">
        <f t="shared" si="4"/>
        <v>27</v>
      </c>
      <c r="G59" s="41">
        <v>89.1</v>
      </c>
      <c r="H59" s="42">
        <v>0.988</v>
      </c>
      <c r="I59" s="43">
        <f t="shared" si="5"/>
        <v>88.0308</v>
      </c>
      <c r="J59" s="43">
        <f t="shared" si="6"/>
        <v>44.0154</v>
      </c>
      <c r="K59" s="44">
        <f t="shared" si="7"/>
        <v>71.0154</v>
      </c>
      <c r="L59" s="45">
        <v>11</v>
      </c>
      <c r="M59" s="46" t="s">
        <v>3</v>
      </c>
    </row>
    <row r="60" spans="1:13" s="1" customFormat="1" ht="31.5" customHeight="1">
      <c r="A60" s="38" t="s">
        <v>4</v>
      </c>
      <c r="B60" s="32" t="s">
        <v>28</v>
      </c>
      <c r="C60" s="17" t="s">
        <v>29</v>
      </c>
      <c r="D60" s="18" t="s">
        <v>7</v>
      </c>
      <c r="E60" s="39">
        <v>112</v>
      </c>
      <c r="F60" s="40">
        <f t="shared" si="4"/>
        <v>28</v>
      </c>
      <c r="G60" s="44">
        <v>85.6</v>
      </c>
      <c r="H60" s="42">
        <v>1.005</v>
      </c>
      <c r="I60" s="43">
        <f t="shared" si="5"/>
        <v>86.02799999999999</v>
      </c>
      <c r="J60" s="43">
        <f t="shared" si="6"/>
        <v>43.013999999999996</v>
      </c>
      <c r="K60" s="44">
        <f t="shared" si="7"/>
        <v>71.014</v>
      </c>
      <c r="L60" s="45">
        <v>12</v>
      </c>
      <c r="M60" s="46" t="s">
        <v>3</v>
      </c>
    </row>
    <row r="61" spans="1:13" s="1" customFormat="1" ht="31.5" customHeight="1">
      <c r="A61" s="38" t="s">
        <v>4</v>
      </c>
      <c r="B61" s="32" t="s">
        <v>30</v>
      </c>
      <c r="C61" s="17" t="s">
        <v>31</v>
      </c>
      <c r="D61" s="18" t="s">
        <v>7</v>
      </c>
      <c r="E61" s="39">
        <v>114</v>
      </c>
      <c r="F61" s="40">
        <f t="shared" si="4"/>
        <v>28.5</v>
      </c>
      <c r="G61" s="44">
        <v>83.8</v>
      </c>
      <c r="H61" s="42">
        <v>1.005</v>
      </c>
      <c r="I61" s="43">
        <f t="shared" si="5"/>
        <v>84.219</v>
      </c>
      <c r="J61" s="43">
        <f t="shared" si="6"/>
        <v>42.1095</v>
      </c>
      <c r="K61" s="44">
        <f t="shared" si="7"/>
        <v>70.6095</v>
      </c>
      <c r="L61" s="45">
        <v>13</v>
      </c>
      <c r="M61" s="46" t="s">
        <v>3</v>
      </c>
    </row>
    <row r="62" spans="1:13" s="1" customFormat="1" ht="31.5" customHeight="1">
      <c r="A62" s="38" t="s">
        <v>19</v>
      </c>
      <c r="B62" s="32" t="s">
        <v>32</v>
      </c>
      <c r="C62" s="17" t="s">
        <v>33</v>
      </c>
      <c r="D62" s="18" t="s">
        <v>34</v>
      </c>
      <c r="E62" s="39">
        <v>102</v>
      </c>
      <c r="F62" s="40">
        <f t="shared" si="4"/>
        <v>25.5</v>
      </c>
      <c r="G62" s="41">
        <v>91.1</v>
      </c>
      <c r="H62" s="42">
        <v>0.988</v>
      </c>
      <c r="I62" s="43">
        <f t="shared" si="5"/>
        <v>90.0068</v>
      </c>
      <c r="J62" s="43">
        <f t="shared" si="6"/>
        <v>45.0034</v>
      </c>
      <c r="K62" s="44">
        <f t="shared" si="7"/>
        <v>70.5034</v>
      </c>
      <c r="L62" s="45">
        <v>14</v>
      </c>
      <c r="M62" s="46" t="s">
        <v>3</v>
      </c>
    </row>
    <row r="63" spans="1:13" s="1" customFormat="1" ht="31.5" customHeight="1">
      <c r="A63" s="38" t="s">
        <v>4</v>
      </c>
      <c r="B63" s="32" t="s">
        <v>35</v>
      </c>
      <c r="C63" s="17" t="s">
        <v>36</v>
      </c>
      <c r="D63" s="18" t="s">
        <v>7</v>
      </c>
      <c r="E63" s="39">
        <v>109.5</v>
      </c>
      <c r="F63" s="40">
        <f t="shared" si="4"/>
        <v>27.375</v>
      </c>
      <c r="G63" s="44">
        <v>85.8</v>
      </c>
      <c r="H63" s="42">
        <v>1.005</v>
      </c>
      <c r="I63" s="43">
        <f t="shared" si="5"/>
        <v>86.22899999999998</v>
      </c>
      <c r="J63" s="43">
        <f t="shared" si="6"/>
        <v>43.11449999999999</v>
      </c>
      <c r="K63" s="44">
        <f t="shared" si="7"/>
        <v>70.48949999999999</v>
      </c>
      <c r="L63" s="45">
        <v>15</v>
      </c>
      <c r="M63" s="46" t="s">
        <v>3</v>
      </c>
    </row>
    <row r="64" spans="1:13" s="1" customFormat="1" ht="31.5" customHeight="1">
      <c r="A64" s="38" t="s">
        <v>19</v>
      </c>
      <c r="B64" s="32" t="s">
        <v>37</v>
      </c>
      <c r="C64" s="17" t="s">
        <v>38</v>
      </c>
      <c r="D64" s="18" t="s">
        <v>7</v>
      </c>
      <c r="E64" s="39">
        <v>100</v>
      </c>
      <c r="F64" s="40">
        <f t="shared" si="4"/>
        <v>25</v>
      </c>
      <c r="G64" s="41">
        <v>92</v>
      </c>
      <c r="H64" s="42">
        <v>0.988</v>
      </c>
      <c r="I64" s="43">
        <f t="shared" si="5"/>
        <v>90.896</v>
      </c>
      <c r="J64" s="43">
        <f t="shared" si="6"/>
        <v>45.448</v>
      </c>
      <c r="K64" s="44">
        <f t="shared" si="7"/>
        <v>70.44800000000001</v>
      </c>
      <c r="L64" s="45">
        <v>16</v>
      </c>
      <c r="M64" s="46" t="s">
        <v>3</v>
      </c>
    </row>
    <row r="65" spans="1:13" s="1" customFormat="1" ht="31.5" customHeight="1">
      <c r="A65" s="38" t="s">
        <v>4</v>
      </c>
      <c r="B65" s="32" t="s">
        <v>39</v>
      </c>
      <c r="C65" s="17" t="s">
        <v>40</v>
      </c>
      <c r="D65" s="18" t="s">
        <v>7</v>
      </c>
      <c r="E65" s="39">
        <v>108.5</v>
      </c>
      <c r="F65" s="40">
        <f t="shared" si="4"/>
        <v>27.125</v>
      </c>
      <c r="G65" s="44">
        <v>86.2</v>
      </c>
      <c r="H65" s="42">
        <v>1.005</v>
      </c>
      <c r="I65" s="43">
        <f t="shared" si="5"/>
        <v>86.631</v>
      </c>
      <c r="J65" s="43">
        <f t="shared" si="6"/>
        <v>43.3155</v>
      </c>
      <c r="K65" s="44">
        <f t="shared" si="7"/>
        <v>70.4405</v>
      </c>
      <c r="L65" s="45">
        <v>17</v>
      </c>
      <c r="M65" s="46" t="s">
        <v>3</v>
      </c>
    </row>
    <row r="66" spans="1:13" s="1" customFormat="1" ht="31.5" customHeight="1">
      <c r="A66" s="38" t="s">
        <v>4</v>
      </c>
      <c r="B66" s="32" t="s">
        <v>41</v>
      </c>
      <c r="C66" s="17" t="s">
        <v>42</v>
      </c>
      <c r="D66" s="18" t="s">
        <v>7</v>
      </c>
      <c r="E66" s="39">
        <v>99.5</v>
      </c>
      <c r="F66" s="40">
        <f t="shared" si="4"/>
        <v>24.875</v>
      </c>
      <c r="G66" s="44">
        <v>90.4</v>
      </c>
      <c r="H66" s="42">
        <v>1.005</v>
      </c>
      <c r="I66" s="43">
        <f t="shared" si="5"/>
        <v>90.85199999999999</v>
      </c>
      <c r="J66" s="43">
        <f t="shared" si="6"/>
        <v>45.425999999999995</v>
      </c>
      <c r="K66" s="44">
        <f t="shared" si="7"/>
        <v>70.30099999999999</v>
      </c>
      <c r="L66" s="45">
        <v>18</v>
      </c>
      <c r="M66" s="46" t="s">
        <v>3</v>
      </c>
    </row>
    <row r="67" spans="1:13" s="1" customFormat="1" ht="31.5" customHeight="1">
      <c r="A67" s="38" t="s">
        <v>4</v>
      </c>
      <c r="B67" s="32" t="s">
        <v>43</v>
      </c>
      <c r="C67" s="17" t="s">
        <v>44</v>
      </c>
      <c r="D67" s="18" t="s">
        <v>7</v>
      </c>
      <c r="E67" s="39">
        <v>99</v>
      </c>
      <c r="F67" s="40">
        <f t="shared" si="4"/>
        <v>24.75</v>
      </c>
      <c r="G67" s="44">
        <v>90.4</v>
      </c>
      <c r="H67" s="42">
        <v>1.005</v>
      </c>
      <c r="I67" s="43">
        <f t="shared" si="5"/>
        <v>90.85199999999999</v>
      </c>
      <c r="J67" s="43">
        <f t="shared" si="6"/>
        <v>45.425999999999995</v>
      </c>
      <c r="K67" s="44">
        <f t="shared" si="7"/>
        <v>70.17599999999999</v>
      </c>
      <c r="L67" s="45">
        <v>19</v>
      </c>
      <c r="M67" s="46" t="s">
        <v>3</v>
      </c>
    </row>
    <row r="68" spans="1:13" s="1" customFormat="1" ht="31.5" customHeight="1">
      <c r="A68" s="38" t="s">
        <v>19</v>
      </c>
      <c r="B68" s="32" t="s">
        <v>45</v>
      </c>
      <c r="C68" s="17" t="s">
        <v>46</v>
      </c>
      <c r="D68" s="18" t="s">
        <v>7</v>
      </c>
      <c r="E68" s="39">
        <v>102.5</v>
      </c>
      <c r="F68" s="40">
        <f t="shared" si="4"/>
        <v>25.625</v>
      </c>
      <c r="G68" s="41">
        <v>90.1</v>
      </c>
      <c r="H68" s="42">
        <v>0.988</v>
      </c>
      <c r="I68" s="43">
        <f t="shared" si="5"/>
        <v>89.0188</v>
      </c>
      <c r="J68" s="43">
        <f t="shared" si="6"/>
        <v>44.5094</v>
      </c>
      <c r="K68" s="44">
        <f t="shared" si="7"/>
        <v>70.1344</v>
      </c>
      <c r="L68" s="45">
        <v>20</v>
      </c>
      <c r="M68" s="46" t="s">
        <v>3</v>
      </c>
    </row>
    <row r="69" spans="1:13" s="1" customFormat="1" ht="31.5" customHeight="1">
      <c r="A69" s="38" t="s">
        <v>4</v>
      </c>
      <c r="B69" s="32" t="s">
        <v>47</v>
      </c>
      <c r="C69" s="17" t="s">
        <v>48</v>
      </c>
      <c r="D69" s="18" t="s">
        <v>7</v>
      </c>
      <c r="E69" s="39">
        <v>95.5</v>
      </c>
      <c r="F69" s="40">
        <f t="shared" si="4"/>
        <v>23.875</v>
      </c>
      <c r="G69" s="44">
        <v>91</v>
      </c>
      <c r="H69" s="42">
        <v>1.005</v>
      </c>
      <c r="I69" s="43">
        <f t="shared" si="5"/>
        <v>91.45499999999998</v>
      </c>
      <c r="J69" s="43">
        <f t="shared" si="6"/>
        <v>45.72749999999999</v>
      </c>
      <c r="K69" s="44">
        <f t="shared" si="7"/>
        <v>69.60249999999999</v>
      </c>
      <c r="L69" s="45">
        <v>21</v>
      </c>
      <c r="M69" s="46"/>
    </row>
    <row r="70" spans="1:13" s="1" customFormat="1" ht="31.5" customHeight="1">
      <c r="A70" s="38" t="s">
        <v>19</v>
      </c>
      <c r="B70" s="32" t="s">
        <v>49</v>
      </c>
      <c r="C70" s="17" t="s">
        <v>50</v>
      </c>
      <c r="D70" s="18" t="s">
        <v>7</v>
      </c>
      <c r="E70" s="39">
        <v>103.5</v>
      </c>
      <c r="F70" s="40">
        <f t="shared" si="4"/>
        <v>25.875</v>
      </c>
      <c r="G70" s="41">
        <v>88.44</v>
      </c>
      <c r="H70" s="42">
        <v>0.988</v>
      </c>
      <c r="I70" s="43">
        <f t="shared" si="5"/>
        <v>87.37872</v>
      </c>
      <c r="J70" s="43">
        <f t="shared" si="6"/>
        <v>43.68936</v>
      </c>
      <c r="K70" s="44">
        <f t="shared" si="7"/>
        <v>69.56436</v>
      </c>
      <c r="L70" s="45">
        <v>22</v>
      </c>
      <c r="M70" s="46"/>
    </row>
    <row r="71" spans="1:13" s="1" customFormat="1" ht="31.5" customHeight="1">
      <c r="A71" s="38" t="s">
        <v>19</v>
      </c>
      <c r="B71" s="32" t="s">
        <v>51</v>
      </c>
      <c r="C71" s="17" t="s">
        <v>52</v>
      </c>
      <c r="D71" s="18" t="s">
        <v>7</v>
      </c>
      <c r="E71" s="39">
        <v>104.5</v>
      </c>
      <c r="F71" s="40">
        <f t="shared" si="4"/>
        <v>26.125</v>
      </c>
      <c r="G71" s="41">
        <v>87.6</v>
      </c>
      <c r="H71" s="42">
        <v>0.988</v>
      </c>
      <c r="I71" s="43">
        <f t="shared" si="5"/>
        <v>86.5488</v>
      </c>
      <c r="J71" s="43">
        <f t="shared" si="6"/>
        <v>43.2744</v>
      </c>
      <c r="K71" s="44">
        <f t="shared" si="7"/>
        <v>69.3994</v>
      </c>
      <c r="L71" s="45">
        <v>23</v>
      </c>
      <c r="M71" s="46"/>
    </row>
    <row r="72" spans="1:13" s="1" customFormat="1" ht="31.5" customHeight="1">
      <c r="A72" s="38" t="s">
        <v>10</v>
      </c>
      <c r="B72" s="32" t="s">
        <v>53</v>
      </c>
      <c r="C72" s="17" t="s">
        <v>54</v>
      </c>
      <c r="D72" s="18" t="s">
        <v>7</v>
      </c>
      <c r="E72" s="39">
        <v>114.5</v>
      </c>
      <c r="F72" s="40">
        <f t="shared" si="4"/>
        <v>28.625</v>
      </c>
      <c r="G72" s="44">
        <v>81</v>
      </c>
      <c r="H72" s="42">
        <v>1.005</v>
      </c>
      <c r="I72" s="43">
        <f t="shared" si="5"/>
        <v>81.40499999999999</v>
      </c>
      <c r="J72" s="43">
        <f t="shared" si="6"/>
        <v>40.70249999999999</v>
      </c>
      <c r="K72" s="44">
        <f t="shared" si="7"/>
        <v>69.32749999999999</v>
      </c>
      <c r="L72" s="45">
        <v>24</v>
      </c>
      <c r="M72" s="46"/>
    </row>
    <row r="73" spans="1:13" s="1" customFormat="1" ht="31.5" customHeight="1">
      <c r="A73" s="38" t="s">
        <v>4</v>
      </c>
      <c r="B73" s="32" t="s">
        <v>55</v>
      </c>
      <c r="C73" s="17" t="s">
        <v>56</v>
      </c>
      <c r="D73" s="18" t="s">
        <v>7</v>
      </c>
      <c r="E73" s="39">
        <v>99.5</v>
      </c>
      <c r="F73" s="40">
        <f t="shared" si="4"/>
        <v>24.875</v>
      </c>
      <c r="G73" s="44">
        <v>88.4</v>
      </c>
      <c r="H73" s="42">
        <v>1.005</v>
      </c>
      <c r="I73" s="43">
        <f t="shared" si="5"/>
        <v>88.842</v>
      </c>
      <c r="J73" s="43">
        <f t="shared" si="6"/>
        <v>44.421</v>
      </c>
      <c r="K73" s="44">
        <f t="shared" si="7"/>
        <v>69.29599999999999</v>
      </c>
      <c r="L73" s="45">
        <v>25</v>
      </c>
      <c r="M73" s="46"/>
    </row>
    <row r="74" spans="1:13" s="1" customFormat="1" ht="31.5" customHeight="1">
      <c r="A74" s="38" t="s">
        <v>19</v>
      </c>
      <c r="B74" s="32" t="s">
        <v>57</v>
      </c>
      <c r="C74" s="17" t="s">
        <v>58</v>
      </c>
      <c r="D74" s="18" t="s">
        <v>7</v>
      </c>
      <c r="E74" s="39">
        <v>111</v>
      </c>
      <c r="F74" s="40">
        <f t="shared" si="4"/>
        <v>27.75</v>
      </c>
      <c r="G74" s="41">
        <v>84</v>
      </c>
      <c r="H74" s="42">
        <v>0.988</v>
      </c>
      <c r="I74" s="43">
        <f t="shared" si="5"/>
        <v>82.992</v>
      </c>
      <c r="J74" s="43">
        <f t="shared" si="6"/>
        <v>41.496</v>
      </c>
      <c r="K74" s="44">
        <f t="shared" si="7"/>
        <v>69.24600000000001</v>
      </c>
      <c r="L74" s="45">
        <v>26</v>
      </c>
      <c r="M74" s="46"/>
    </row>
    <row r="75" spans="1:13" s="1" customFormat="1" ht="31.5" customHeight="1">
      <c r="A75" s="38" t="s">
        <v>4</v>
      </c>
      <c r="B75" s="32" t="s">
        <v>59</v>
      </c>
      <c r="C75" s="17" t="s">
        <v>60</v>
      </c>
      <c r="D75" s="18" t="s">
        <v>7</v>
      </c>
      <c r="E75" s="39">
        <v>99.5</v>
      </c>
      <c r="F75" s="40">
        <f t="shared" si="4"/>
        <v>24.875</v>
      </c>
      <c r="G75" s="44">
        <v>88.2</v>
      </c>
      <c r="H75" s="42">
        <v>1.005</v>
      </c>
      <c r="I75" s="43">
        <f t="shared" si="5"/>
        <v>88.64099999999999</v>
      </c>
      <c r="J75" s="43">
        <f t="shared" si="6"/>
        <v>44.320499999999996</v>
      </c>
      <c r="K75" s="44">
        <f t="shared" si="7"/>
        <v>69.1955</v>
      </c>
      <c r="L75" s="45">
        <v>27</v>
      </c>
      <c r="M75" s="46"/>
    </row>
    <row r="76" spans="1:13" s="1" customFormat="1" ht="31.5" customHeight="1">
      <c r="A76" s="38" t="s">
        <v>4</v>
      </c>
      <c r="B76" s="32" t="s">
        <v>61</v>
      </c>
      <c r="C76" s="17" t="s">
        <v>62</v>
      </c>
      <c r="D76" s="18" t="s">
        <v>7</v>
      </c>
      <c r="E76" s="39">
        <v>98.5</v>
      </c>
      <c r="F76" s="40">
        <f t="shared" si="4"/>
        <v>24.625</v>
      </c>
      <c r="G76" s="44">
        <v>87.5</v>
      </c>
      <c r="H76" s="42">
        <v>1.005</v>
      </c>
      <c r="I76" s="43">
        <f t="shared" si="5"/>
        <v>87.93749999999999</v>
      </c>
      <c r="J76" s="43">
        <f t="shared" si="6"/>
        <v>43.96874999999999</v>
      </c>
      <c r="K76" s="44">
        <f t="shared" si="7"/>
        <v>68.59375</v>
      </c>
      <c r="L76" s="45">
        <v>28</v>
      </c>
      <c r="M76" s="46"/>
    </row>
    <row r="77" spans="1:13" s="1" customFormat="1" ht="31.5" customHeight="1">
      <c r="A77" s="38" t="s">
        <v>19</v>
      </c>
      <c r="B77" s="32" t="s">
        <v>63</v>
      </c>
      <c r="C77" s="17" t="s">
        <v>64</v>
      </c>
      <c r="D77" s="18" t="s">
        <v>7</v>
      </c>
      <c r="E77" s="39">
        <v>98</v>
      </c>
      <c r="F77" s="40">
        <f t="shared" si="4"/>
        <v>24.5</v>
      </c>
      <c r="G77" s="41">
        <v>89.1</v>
      </c>
      <c r="H77" s="42">
        <v>0.988</v>
      </c>
      <c r="I77" s="43">
        <f t="shared" si="5"/>
        <v>88.0308</v>
      </c>
      <c r="J77" s="43">
        <f t="shared" si="6"/>
        <v>44.0154</v>
      </c>
      <c r="K77" s="44">
        <f t="shared" si="7"/>
        <v>68.5154</v>
      </c>
      <c r="L77" s="45">
        <v>29</v>
      </c>
      <c r="M77" s="46"/>
    </row>
    <row r="78" spans="1:13" s="1" customFormat="1" ht="31.5" customHeight="1">
      <c r="A78" s="38" t="s">
        <v>4</v>
      </c>
      <c r="B78" s="32" t="s">
        <v>65</v>
      </c>
      <c r="C78" s="17" t="s">
        <v>66</v>
      </c>
      <c r="D78" s="18" t="s">
        <v>7</v>
      </c>
      <c r="E78" s="39">
        <v>95.5</v>
      </c>
      <c r="F78" s="40">
        <f t="shared" si="4"/>
        <v>23.875</v>
      </c>
      <c r="G78" s="44">
        <v>87.3</v>
      </c>
      <c r="H78" s="42">
        <v>1.005</v>
      </c>
      <c r="I78" s="43">
        <f t="shared" si="5"/>
        <v>87.73649999999999</v>
      </c>
      <c r="J78" s="43">
        <f t="shared" si="6"/>
        <v>43.868249999999996</v>
      </c>
      <c r="K78" s="44">
        <f t="shared" si="7"/>
        <v>67.74324999999999</v>
      </c>
      <c r="L78" s="45">
        <v>30</v>
      </c>
      <c r="M78" s="46"/>
    </row>
    <row r="79" spans="1:13" s="1" customFormat="1" ht="31.5" customHeight="1">
      <c r="A79" s="38" t="s">
        <v>4</v>
      </c>
      <c r="B79" s="32" t="s">
        <v>67</v>
      </c>
      <c r="C79" s="17" t="s">
        <v>68</v>
      </c>
      <c r="D79" s="18" t="s">
        <v>7</v>
      </c>
      <c r="E79" s="39">
        <v>96.5</v>
      </c>
      <c r="F79" s="40">
        <f t="shared" si="4"/>
        <v>24.125</v>
      </c>
      <c r="G79" s="44">
        <v>85.1</v>
      </c>
      <c r="H79" s="42">
        <v>1.005</v>
      </c>
      <c r="I79" s="43">
        <f t="shared" si="5"/>
        <v>85.52549999999998</v>
      </c>
      <c r="J79" s="43">
        <f t="shared" si="6"/>
        <v>42.76274999999999</v>
      </c>
      <c r="K79" s="44">
        <f t="shared" si="7"/>
        <v>66.88774999999998</v>
      </c>
      <c r="L79" s="45">
        <v>31</v>
      </c>
      <c r="M79" s="46"/>
    </row>
    <row r="80" spans="1:13" s="1" customFormat="1" ht="31.5" customHeight="1">
      <c r="A80" s="38" t="s">
        <v>4</v>
      </c>
      <c r="B80" s="32" t="s">
        <v>69</v>
      </c>
      <c r="C80" s="17" t="s">
        <v>70</v>
      </c>
      <c r="D80" s="18" t="s">
        <v>7</v>
      </c>
      <c r="E80" s="39">
        <v>91</v>
      </c>
      <c r="F80" s="40">
        <f t="shared" si="4"/>
        <v>22.75</v>
      </c>
      <c r="G80" s="44">
        <v>87.5</v>
      </c>
      <c r="H80" s="42">
        <v>1.005</v>
      </c>
      <c r="I80" s="43">
        <f t="shared" si="5"/>
        <v>87.93749999999999</v>
      </c>
      <c r="J80" s="43">
        <f t="shared" si="6"/>
        <v>43.96874999999999</v>
      </c>
      <c r="K80" s="44">
        <f t="shared" si="7"/>
        <v>66.71875</v>
      </c>
      <c r="L80" s="45">
        <v>32</v>
      </c>
      <c r="M80" s="46"/>
    </row>
    <row r="81" spans="1:13" s="1" customFormat="1" ht="31.5" customHeight="1">
      <c r="A81" s="38" t="s">
        <v>19</v>
      </c>
      <c r="B81" s="32" t="s">
        <v>71</v>
      </c>
      <c r="C81" s="17" t="s">
        <v>72</v>
      </c>
      <c r="D81" s="18" t="s">
        <v>34</v>
      </c>
      <c r="E81" s="39">
        <v>92</v>
      </c>
      <c r="F81" s="40">
        <f t="shared" si="4"/>
        <v>23</v>
      </c>
      <c r="G81" s="41">
        <v>83.1</v>
      </c>
      <c r="H81" s="42">
        <v>0.988</v>
      </c>
      <c r="I81" s="43">
        <f t="shared" si="5"/>
        <v>82.10279999999999</v>
      </c>
      <c r="J81" s="43">
        <f t="shared" si="6"/>
        <v>41.051399999999994</v>
      </c>
      <c r="K81" s="44">
        <f t="shared" si="7"/>
        <v>64.0514</v>
      </c>
      <c r="L81" s="45">
        <v>33</v>
      </c>
      <c r="M81" s="46"/>
    </row>
    <row r="82" spans="1:13" s="1" customFormat="1" ht="31.5" customHeight="1">
      <c r="A82" s="38" t="s">
        <v>4</v>
      </c>
      <c r="B82" s="32" t="s">
        <v>73</v>
      </c>
      <c r="C82" s="17" t="s">
        <v>74</v>
      </c>
      <c r="D82" s="18" t="s">
        <v>7</v>
      </c>
      <c r="E82" s="39">
        <v>89.5</v>
      </c>
      <c r="F82" s="40">
        <f t="shared" si="4"/>
        <v>22.375</v>
      </c>
      <c r="G82" s="44">
        <v>82</v>
      </c>
      <c r="H82" s="42">
        <v>1.005</v>
      </c>
      <c r="I82" s="43">
        <f t="shared" si="5"/>
        <v>82.41</v>
      </c>
      <c r="J82" s="43">
        <f t="shared" si="6"/>
        <v>41.205</v>
      </c>
      <c r="K82" s="44">
        <f t="shared" si="7"/>
        <v>63.58</v>
      </c>
      <c r="L82" s="45">
        <v>34</v>
      </c>
      <c r="M82" s="46"/>
    </row>
    <row r="83" spans="1:13" s="1" customFormat="1" ht="31.5" customHeight="1" thickBot="1">
      <c r="A83" s="47" t="s">
        <v>4</v>
      </c>
      <c r="B83" s="33" t="s">
        <v>75</v>
      </c>
      <c r="C83" s="27" t="s">
        <v>76</v>
      </c>
      <c r="D83" s="28" t="s">
        <v>7</v>
      </c>
      <c r="E83" s="48">
        <v>85.5</v>
      </c>
      <c r="F83" s="49">
        <f t="shared" si="4"/>
        <v>21.375</v>
      </c>
      <c r="G83" s="50">
        <v>81.2</v>
      </c>
      <c r="H83" s="67">
        <v>1.005</v>
      </c>
      <c r="I83" s="68">
        <f t="shared" si="5"/>
        <v>81.606</v>
      </c>
      <c r="J83" s="68">
        <f t="shared" si="6"/>
        <v>40.803</v>
      </c>
      <c r="K83" s="50">
        <f t="shared" si="7"/>
        <v>62.178</v>
      </c>
      <c r="L83" s="51">
        <v>35</v>
      </c>
      <c r="M83" s="52"/>
    </row>
    <row r="84" spans="1:13" ht="55.5" customHeight="1" thickTop="1">
      <c r="A84" s="78" t="s">
        <v>97</v>
      </c>
      <c r="B84" s="78"/>
      <c r="C84" s="78"/>
      <c r="D84" s="78"/>
      <c r="E84" s="78"/>
      <c r="F84" s="78"/>
      <c r="G84" s="78"/>
      <c r="H84" s="78"/>
      <c r="I84" s="78"/>
      <c r="J84" s="78"/>
      <c r="K84" s="78"/>
      <c r="L84" s="78"/>
      <c r="M84" s="78"/>
    </row>
    <row r="85" spans="1:13" ht="107.25" customHeight="1">
      <c r="A85" s="70" t="s">
        <v>98</v>
      </c>
      <c r="B85" s="70"/>
      <c r="C85" s="70"/>
      <c r="D85" s="70"/>
      <c r="E85" s="70"/>
      <c r="F85" s="70"/>
      <c r="G85" s="70"/>
      <c r="H85" s="70"/>
      <c r="I85" s="70"/>
      <c r="J85" s="70"/>
      <c r="K85" s="70"/>
      <c r="L85" s="70"/>
      <c r="M85" s="70"/>
    </row>
    <row r="86" spans="1:13" ht="35.25" customHeight="1">
      <c r="A86" s="70" t="s">
        <v>99</v>
      </c>
      <c r="B86" s="70"/>
      <c r="C86" s="70"/>
      <c r="D86" s="70"/>
      <c r="E86" s="70"/>
      <c r="F86" s="70"/>
      <c r="G86" s="70"/>
      <c r="H86" s="70"/>
      <c r="I86" s="70"/>
      <c r="J86" s="70"/>
      <c r="K86" s="70"/>
      <c r="L86" s="70"/>
      <c r="M86" s="70"/>
    </row>
    <row r="87" spans="1:13" s="2" customFormat="1" ht="28.5" customHeight="1">
      <c r="A87" s="72" t="s">
        <v>100</v>
      </c>
      <c r="B87" s="72"/>
      <c r="C87" s="72"/>
      <c r="D87" s="72"/>
      <c r="E87" s="72"/>
      <c r="F87" s="72"/>
      <c r="G87" s="72"/>
      <c r="H87" s="72"/>
      <c r="I87" s="72"/>
      <c r="J87" s="72"/>
      <c r="K87" s="72"/>
      <c r="L87" s="72"/>
      <c r="M87" s="72"/>
    </row>
    <row r="88" spans="1:13" s="2" customFormat="1" ht="34.5" customHeight="1">
      <c r="A88" s="71" t="s">
        <v>101</v>
      </c>
      <c r="B88" s="71"/>
      <c r="C88" s="71"/>
      <c r="D88" s="71"/>
      <c r="E88" s="71"/>
      <c r="F88" s="71"/>
      <c r="G88" s="71"/>
      <c r="H88" s="71"/>
      <c r="I88" s="71"/>
      <c r="J88" s="71"/>
      <c r="K88" s="71"/>
      <c r="L88" s="71"/>
      <c r="M88" s="71"/>
    </row>
    <row r="89" spans="1:13" s="2" customFormat="1" ht="24.75" customHeight="1">
      <c r="A89" s="5"/>
      <c r="B89" s="6"/>
      <c r="C89" s="6"/>
      <c r="D89" s="6"/>
      <c r="E89" s="69" t="s">
        <v>102</v>
      </c>
      <c r="F89" s="69"/>
      <c r="G89" s="69"/>
      <c r="H89" s="69"/>
      <c r="I89" s="69"/>
      <c r="J89" s="69"/>
      <c r="K89" s="69"/>
      <c r="L89" s="7"/>
      <c r="M89" s="8"/>
    </row>
    <row r="90" spans="1:13" s="2" customFormat="1" ht="17.25" customHeight="1">
      <c r="A90" s="5"/>
      <c r="B90" s="6"/>
      <c r="C90" s="6"/>
      <c r="D90" s="6"/>
      <c r="E90" s="6"/>
      <c r="F90" s="6"/>
      <c r="G90" s="6"/>
      <c r="H90" s="69" t="s">
        <v>103</v>
      </c>
      <c r="I90" s="69"/>
      <c r="J90" s="69"/>
      <c r="K90" s="69"/>
      <c r="L90" s="9"/>
      <c r="M90" s="8"/>
    </row>
    <row r="91" spans="1:13" ht="14.25">
      <c r="A91" s="3"/>
      <c r="L91" s="4"/>
      <c r="M91" s="4"/>
    </row>
    <row r="92" spans="1:13" ht="14.25">
      <c r="A92" s="3"/>
      <c r="L92" s="4"/>
      <c r="M92" s="4"/>
    </row>
    <row r="93" spans="1:13" ht="14.25">
      <c r="A93" s="3"/>
      <c r="L93" s="4"/>
      <c r="M93" s="4"/>
    </row>
    <row r="94" spans="1:13" ht="14.25">
      <c r="A94" s="3"/>
      <c r="L94" s="4"/>
      <c r="M94" s="4"/>
    </row>
    <row r="95" spans="1:13" ht="14.25">
      <c r="A95" s="3"/>
      <c r="L95" s="4"/>
      <c r="M95" s="4"/>
    </row>
    <row r="96" spans="1:13" ht="14.25">
      <c r="A96" s="3"/>
      <c r="L96" s="4"/>
      <c r="M96" s="4"/>
    </row>
    <row r="97" spans="1:13" ht="14.25">
      <c r="A97" s="3"/>
      <c r="L97" s="4"/>
      <c r="M97" s="4"/>
    </row>
    <row r="98" spans="1:13" ht="14.25">
      <c r="A98" s="3"/>
      <c r="L98" s="4"/>
      <c r="M98" s="4"/>
    </row>
    <row r="99" spans="1:13" ht="14.25">
      <c r="A99" s="3"/>
      <c r="L99" s="4"/>
      <c r="M99" s="4"/>
    </row>
    <row r="100" spans="1:13" ht="14.25">
      <c r="A100" s="3"/>
      <c r="L100" s="4"/>
      <c r="M100" s="4"/>
    </row>
    <row r="101" spans="1:13" ht="14.25">
      <c r="A101" s="3"/>
      <c r="L101" s="4"/>
      <c r="M101" s="4"/>
    </row>
    <row r="102" spans="1:13" ht="14.25">
      <c r="A102" s="3"/>
      <c r="L102" s="4"/>
      <c r="M102" s="4"/>
    </row>
    <row r="103" spans="1:13" ht="14.25">
      <c r="A103" s="3"/>
      <c r="L103" s="4"/>
      <c r="M103" s="4"/>
    </row>
    <row r="104" spans="1:13" ht="14.25">
      <c r="A104" s="3"/>
      <c r="L104" s="4"/>
      <c r="M104" s="4"/>
    </row>
    <row r="105" spans="1:13" ht="14.25">
      <c r="A105" s="3"/>
      <c r="L105" s="4"/>
      <c r="M105" s="4"/>
    </row>
    <row r="106" spans="1:13" ht="14.25">
      <c r="A106" s="3"/>
      <c r="L106" s="4"/>
      <c r="M106" s="4"/>
    </row>
    <row r="107" spans="1:13" ht="14.25">
      <c r="A107" s="3"/>
      <c r="L107" s="4"/>
      <c r="M107" s="4"/>
    </row>
    <row r="108" spans="1:13" ht="14.25">
      <c r="A108" s="3"/>
      <c r="L108" s="4"/>
      <c r="M108" s="4"/>
    </row>
    <row r="109" spans="1:13" ht="14.25">
      <c r="A109" s="3"/>
      <c r="L109" s="4"/>
      <c r="M109" s="4"/>
    </row>
    <row r="110" spans="1:13" ht="14.25">
      <c r="A110" s="3"/>
      <c r="L110" s="4"/>
      <c r="M110" s="4"/>
    </row>
    <row r="111" spans="1:13" ht="14.25">
      <c r="A111" s="3"/>
      <c r="L111" s="4"/>
      <c r="M111" s="4"/>
    </row>
    <row r="112" spans="1:13" ht="14.25">
      <c r="A112" s="3"/>
      <c r="L112" s="4"/>
      <c r="M112" s="4"/>
    </row>
    <row r="113" spans="1:13" ht="14.25">
      <c r="A113" s="3"/>
      <c r="L113" s="4"/>
      <c r="M113" s="4"/>
    </row>
    <row r="114" spans="1:13" ht="14.25">
      <c r="A114" s="3"/>
      <c r="L114" s="4"/>
      <c r="M114" s="4"/>
    </row>
    <row r="115" spans="1:13" ht="14.25">
      <c r="A115" s="3"/>
      <c r="L115" s="4"/>
      <c r="M115" s="4"/>
    </row>
    <row r="116" spans="1:13" ht="14.25">
      <c r="A116" s="3"/>
      <c r="L116" s="4"/>
      <c r="M116" s="4"/>
    </row>
    <row r="117" spans="1:13" ht="14.25">
      <c r="A117" s="3"/>
      <c r="L117" s="4"/>
      <c r="M117" s="4"/>
    </row>
    <row r="118" spans="1:13" ht="14.25">
      <c r="A118" s="3"/>
      <c r="L118" s="4"/>
      <c r="M118" s="4"/>
    </row>
    <row r="119" spans="1:13" ht="14.25">
      <c r="A119" s="3"/>
      <c r="L119" s="4"/>
      <c r="M119" s="4"/>
    </row>
    <row r="120" spans="1:13" ht="14.25">
      <c r="A120" s="3"/>
      <c r="L120" s="4"/>
      <c r="M120" s="4"/>
    </row>
    <row r="121" spans="1:13" ht="14.25">
      <c r="A121" s="3"/>
      <c r="L121" s="4"/>
      <c r="M121" s="4"/>
    </row>
    <row r="122" spans="1:13" ht="14.25">
      <c r="A122" s="3"/>
      <c r="L122" s="4"/>
      <c r="M122" s="4"/>
    </row>
    <row r="123" spans="1:13" ht="14.25">
      <c r="A123" s="3"/>
      <c r="L123" s="4"/>
      <c r="M123" s="4"/>
    </row>
    <row r="124" spans="1:13" ht="14.25">
      <c r="A124" s="3"/>
      <c r="L124" s="4"/>
      <c r="M124" s="4"/>
    </row>
    <row r="125" spans="1:13" ht="14.25">
      <c r="A125" s="3"/>
      <c r="L125" s="4"/>
      <c r="M125" s="4"/>
    </row>
    <row r="126" spans="1:13" ht="14.25">
      <c r="A126" s="3"/>
      <c r="L126" s="4"/>
      <c r="M126" s="4"/>
    </row>
    <row r="127" spans="1:13" ht="14.25">
      <c r="A127" s="3"/>
      <c r="L127" s="4"/>
      <c r="M127" s="4"/>
    </row>
    <row r="128" spans="1:13" ht="14.25">
      <c r="A128" s="3"/>
      <c r="L128" s="4"/>
      <c r="M128" s="4"/>
    </row>
    <row r="129" spans="1:13" ht="14.25">
      <c r="A129" s="3"/>
      <c r="L129" s="4"/>
      <c r="M129" s="4"/>
    </row>
    <row r="130" spans="1:13" ht="14.25">
      <c r="A130" s="3"/>
      <c r="L130" s="4"/>
      <c r="M130" s="4"/>
    </row>
    <row r="131" spans="1:13" ht="14.25">
      <c r="A131" s="3"/>
      <c r="L131" s="4"/>
      <c r="M131" s="4"/>
    </row>
    <row r="132" spans="1:13" ht="14.25">
      <c r="A132" s="3"/>
      <c r="L132" s="4"/>
      <c r="M132" s="4"/>
    </row>
    <row r="133" spans="1:13" ht="14.25">
      <c r="A133" s="3"/>
      <c r="L133" s="4"/>
      <c r="M133" s="4"/>
    </row>
    <row r="134" spans="1:13" ht="14.25">
      <c r="A134" s="3"/>
      <c r="L134" s="4"/>
      <c r="M134" s="4"/>
    </row>
    <row r="135" spans="1:13" ht="14.25">
      <c r="A135" s="3"/>
      <c r="L135" s="4"/>
      <c r="M135" s="4"/>
    </row>
    <row r="136" spans="1:13" ht="14.25">
      <c r="A136" s="3"/>
      <c r="L136" s="4"/>
      <c r="M136" s="4"/>
    </row>
    <row r="137" spans="1:13" ht="14.25">
      <c r="A137" s="3"/>
      <c r="L137" s="4"/>
      <c r="M137" s="4"/>
    </row>
    <row r="138" spans="1:13" ht="14.25">
      <c r="A138" s="3"/>
      <c r="L138" s="4"/>
      <c r="M138" s="4"/>
    </row>
    <row r="139" spans="1:13" ht="14.25">
      <c r="A139" s="3"/>
      <c r="L139" s="4"/>
      <c r="M139" s="4"/>
    </row>
    <row r="140" spans="1:13" ht="14.25">
      <c r="A140" s="3"/>
      <c r="L140" s="4"/>
      <c r="M140" s="4"/>
    </row>
    <row r="141" spans="1:13" ht="14.25">
      <c r="A141" s="3"/>
      <c r="L141" s="4"/>
      <c r="M141" s="4"/>
    </row>
  </sheetData>
  <mergeCells count="15">
    <mergeCell ref="A1:M1"/>
    <mergeCell ref="A2:M2"/>
    <mergeCell ref="B3:D3"/>
    <mergeCell ref="J3:L3"/>
    <mergeCell ref="E3:H3"/>
    <mergeCell ref="B46:D46"/>
    <mergeCell ref="J46:L46"/>
    <mergeCell ref="E46:H46"/>
    <mergeCell ref="E89:K89"/>
    <mergeCell ref="A84:M84"/>
    <mergeCell ref="A85:M85"/>
    <mergeCell ref="A86:M86"/>
    <mergeCell ref="A87:M87"/>
    <mergeCell ref="A88:M88"/>
    <mergeCell ref="H90:K90"/>
  </mergeCells>
  <printOptions/>
  <pageMargins left="0" right="0" top="0.7874015748031497" bottom="0.7874015748031497" header="0.5118110236220472" footer="0.5118110236220472"/>
  <pageSetup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Anonymous</cp:lastModifiedBy>
  <cp:lastPrinted>2016-07-27T14:10:47Z</cp:lastPrinted>
  <dcterms:created xsi:type="dcterms:W3CDTF">2013-07-27T08:39:13Z</dcterms:created>
  <dcterms:modified xsi:type="dcterms:W3CDTF">2016-07-27T14:11:25Z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