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43" activeTab="10"/>
  </bookViews>
  <sheets>
    <sheet name="小学英语" sheetId="1" r:id="rId1"/>
    <sheet name="小学数学" sheetId="2" r:id="rId2"/>
    <sheet name="小学音乐" sheetId="3" r:id="rId3"/>
    <sheet name="小学综合实践活动" sheetId="4" r:id="rId4"/>
    <sheet name="小学科学" sheetId="5" r:id="rId5"/>
    <sheet name="乡镇幼儿园" sheetId="6" r:id="rId6"/>
    <sheet name="县城幼儿园" sheetId="7" r:id="rId7"/>
    <sheet name="小学语文" sheetId="8" r:id="rId8"/>
    <sheet name="小学美术" sheetId="9" r:id="rId9"/>
    <sheet name="小学体育" sheetId="10" r:id="rId10"/>
    <sheet name="初中高中" sheetId="11" r:id="rId11"/>
    <sheet name="Sheet1" sheetId="12" r:id="rId12"/>
  </sheets>
  <externalReferences>
    <externalReference r:id="rId15"/>
  </externalReferences>
  <definedNames>
    <definedName name="_xlnm.Print_Titles" localSheetId="6">'县城幼儿园'!$1:$2</definedName>
    <definedName name="_xlnm.Print_Titles" localSheetId="8">'小学美术'!$2:$2</definedName>
    <definedName name="_xlnm.Print_Titles" localSheetId="9">'小学体育'!$2:$2</definedName>
    <definedName name="_xlnm.Print_Titles" localSheetId="0">'小学英语'!$1:$2</definedName>
    <definedName name="_xlnm.Print_Titles" localSheetId="7">'小学语文'!$2:$2</definedName>
  </definedNames>
  <calcPr fullCalcOnLoad="1"/>
</workbook>
</file>

<file path=xl/sharedStrings.xml><?xml version="1.0" encoding="utf-8"?>
<sst xmlns="http://schemas.openxmlformats.org/spreadsheetml/2006/main" count="1221" uniqueCount="569">
  <si>
    <t>姓名</t>
  </si>
  <si>
    <t>准考证号</t>
  </si>
  <si>
    <t>综合知识成绩</t>
  </si>
  <si>
    <t>学科专业成绩</t>
  </si>
  <si>
    <t>笔试总分</t>
  </si>
  <si>
    <t>笔试折合成绩</t>
  </si>
  <si>
    <t>面试成绩</t>
  </si>
  <si>
    <t>修正系数</t>
  </si>
  <si>
    <t>面试修正成绩</t>
  </si>
  <si>
    <t>面试折合成绩</t>
  </si>
  <si>
    <t>最后总成绩</t>
  </si>
  <si>
    <t>排名</t>
  </si>
  <si>
    <t>备注</t>
  </si>
  <si>
    <t>小学语文</t>
  </si>
  <si>
    <t>邬晨珺</t>
  </si>
  <si>
    <t>吉水县2016年中小学教师招聘考试成绩</t>
  </si>
  <si>
    <t>黄小莲</t>
  </si>
  <si>
    <t>卢小利</t>
  </si>
  <si>
    <t>郭文香</t>
  </si>
  <si>
    <t>皮芳</t>
  </si>
  <si>
    <t>叶巧丽</t>
  </si>
  <si>
    <t>冯静云</t>
  </si>
  <si>
    <t>彭少薇</t>
  </si>
  <si>
    <t>余苏燕</t>
  </si>
  <si>
    <t>李莉</t>
  </si>
  <si>
    <t>周志林</t>
  </si>
  <si>
    <t>彭小康</t>
  </si>
  <si>
    <t>肖芳</t>
  </si>
  <si>
    <t>曾检芳</t>
  </si>
  <si>
    <t>吴田亮</t>
  </si>
  <si>
    <t>张玉婷</t>
  </si>
  <si>
    <t>肖琴</t>
  </si>
  <si>
    <t>孙春艳</t>
  </si>
  <si>
    <t>王芳</t>
  </si>
  <si>
    <t>刘薇</t>
  </si>
  <si>
    <t>刘梦思</t>
  </si>
  <si>
    <t>周玲</t>
  </si>
  <si>
    <t>刘丽</t>
  </si>
  <si>
    <t>肖鑫倩</t>
  </si>
  <si>
    <t>罗水秀</t>
  </si>
  <si>
    <t>王枝</t>
  </si>
  <si>
    <t>廖昕</t>
  </si>
  <si>
    <t>曾娇</t>
  </si>
  <si>
    <t>陈燕玲</t>
  </si>
  <si>
    <t>王瑶</t>
  </si>
  <si>
    <t>肖倩</t>
  </si>
  <si>
    <t>胡霞</t>
  </si>
  <si>
    <t>黎明戈</t>
  </si>
  <si>
    <t>朱叶</t>
  </si>
  <si>
    <t>赖欢欢</t>
  </si>
  <si>
    <t>雷联华</t>
  </si>
  <si>
    <t>朱芳</t>
  </si>
  <si>
    <t>刘焦焦</t>
  </si>
  <si>
    <t>王雅琪</t>
  </si>
  <si>
    <t>136241801223</t>
  </si>
  <si>
    <t>136241801724</t>
  </si>
  <si>
    <t>136241800313</t>
  </si>
  <si>
    <t>136241801614</t>
  </si>
  <si>
    <t>136241801812</t>
  </si>
  <si>
    <t>136241800924</t>
  </si>
  <si>
    <t>136241800723</t>
  </si>
  <si>
    <t>136241800414</t>
  </si>
  <si>
    <t>136241801413</t>
  </si>
  <si>
    <t>136241801528</t>
  </si>
  <si>
    <t>136241801208</t>
  </si>
  <si>
    <t>136241800205</t>
  </si>
  <si>
    <t>136241801626</t>
  </si>
  <si>
    <t>136241801005</t>
  </si>
  <si>
    <t>136241800216</t>
  </si>
  <si>
    <t>136241800519</t>
  </si>
  <si>
    <t>136241800618</t>
  </si>
  <si>
    <t>136241800308</t>
  </si>
  <si>
    <t>136241801024</t>
  </si>
  <si>
    <t>136241801429</t>
  </si>
  <si>
    <t>136241801619</t>
  </si>
  <si>
    <t>136241801727</t>
  </si>
  <si>
    <t>136241800821</t>
  </si>
  <si>
    <t>136241801027</t>
  </si>
  <si>
    <t>136241801204</t>
  </si>
  <si>
    <t>136241801611</t>
  </si>
  <si>
    <t>136241800418</t>
  </si>
  <si>
    <t>136241801228</t>
  </si>
  <si>
    <t>136241801730</t>
  </si>
  <si>
    <t>136241801115</t>
  </si>
  <si>
    <t>136241801524</t>
  </si>
  <si>
    <t>136241800303</t>
  </si>
  <si>
    <t>136241801720</t>
  </si>
  <si>
    <t>136241801319</t>
  </si>
  <si>
    <t>136241800129</t>
  </si>
  <si>
    <t>136241801620</t>
  </si>
  <si>
    <t>136241801008</t>
  </si>
  <si>
    <t>136241800617</t>
  </si>
  <si>
    <t>肖青</t>
  </si>
  <si>
    <t>孙青青</t>
  </si>
  <si>
    <t>郭育洁</t>
  </si>
  <si>
    <t>廖娟娟</t>
  </si>
  <si>
    <t>王璜</t>
  </si>
  <si>
    <t>黄莎璇</t>
  </si>
  <si>
    <t>谢菲</t>
  </si>
  <si>
    <t>彭婷</t>
  </si>
  <si>
    <t>陈芳</t>
  </si>
  <si>
    <t>任炎炎</t>
  </si>
  <si>
    <t>周寒珂</t>
  </si>
  <si>
    <t>毛慧婷</t>
  </si>
  <si>
    <t>刘迪</t>
  </si>
  <si>
    <t>李辉</t>
  </si>
  <si>
    <t>王文</t>
  </si>
  <si>
    <t>李秋</t>
  </si>
  <si>
    <t>李彪</t>
  </si>
  <si>
    <t>戴建军</t>
  </si>
  <si>
    <t>李丹</t>
  </si>
  <si>
    <t>周秀丽</t>
  </si>
  <si>
    <t>王峰</t>
  </si>
  <si>
    <t>曾燕</t>
  </si>
  <si>
    <t>张小英</t>
  </si>
  <si>
    <t>高辛仁</t>
  </si>
  <si>
    <t>曾迎</t>
  </si>
  <si>
    <t>卢志刚</t>
  </si>
  <si>
    <t>笔试总分</t>
  </si>
  <si>
    <t>笔试折合成绩</t>
  </si>
  <si>
    <t>面试成绩</t>
  </si>
  <si>
    <t>面试折合成绩</t>
  </si>
  <si>
    <t>最后总成绩</t>
  </si>
  <si>
    <t>排名</t>
  </si>
  <si>
    <t>备注</t>
  </si>
  <si>
    <t>小学体育</t>
  </si>
  <si>
    <t>小学体育</t>
  </si>
  <si>
    <t>小学体育</t>
  </si>
  <si>
    <t>小学体育</t>
  </si>
  <si>
    <t>小学体育</t>
  </si>
  <si>
    <t>小学美术</t>
  </si>
  <si>
    <t>小学美术</t>
  </si>
  <si>
    <t>小学美术</t>
  </si>
  <si>
    <t>小学美术</t>
  </si>
  <si>
    <t>小学美术</t>
  </si>
  <si>
    <t>小学美术</t>
  </si>
  <si>
    <t>组别</t>
  </si>
  <si>
    <t>吉水县2016年中小学教师招聘考试成绩</t>
  </si>
  <si>
    <t>张素澍</t>
  </si>
  <si>
    <t>县城幼儿园</t>
  </si>
  <si>
    <t>周颖</t>
  </si>
  <si>
    <t>胥雅薇</t>
  </si>
  <si>
    <t>吴敏芳</t>
  </si>
  <si>
    <t>罗梦婷</t>
  </si>
  <si>
    <t>陈怡萍</t>
  </si>
  <si>
    <t>郭艳兰</t>
  </si>
  <si>
    <t>肖瑜</t>
  </si>
  <si>
    <t>庒艳</t>
  </si>
  <si>
    <t>张小年</t>
  </si>
  <si>
    <t>王玲</t>
  </si>
  <si>
    <t>熊蓓娣</t>
  </si>
  <si>
    <t>黄娟</t>
  </si>
  <si>
    <t>周冬莲</t>
  </si>
  <si>
    <t>谢嘉琪</t>
  </si>
  <si>
    <t>黄琼琼</t>
  </si>
  <si>
    <t>肖静</t>
  </si>
  <si>
    <t>周薇</t>
  </si>
  <si>
    <t>傅建庭</t>
  </si>
  <si>
    <t>龙佳</t>
  </si>
  <si>
    <t>王佩</t>
  </si>
  <si>
    <t>彭冬香</t>
  </si>
  <si>
    <t>陈雪群</t>
  </si>
  <si>
    <t>郁亚培</t>
  </si>
  <si>
    <t>沈雨红</t>
  </si>
  <si>
    <t>谢吉平</t>
  </si>
  <si>
    <t>刘淑贞</t>
  </si>
  <si>
    <t>肖霞</t>
  </si>
  <si>
    <t>胡芳芳</t>
  </si>
  <si>
    <t>王婷婷</t>
  </si>
  <si>
    <t>杨丹丹</t>
  </si>
  <si>
    <t>曾珊</t>
  </si>
  <si>
    <t>郭娟</t>
  </si>
  <si>
    <t>周珊萍</t>
  </si>
  <si>
    <t>周美兰</t>
  </si>
  <si>
    <t>杨媛</t>
  </si>
  <si>
    <t>魏旋</t>
  </si>
  <si>
    <t>陈媛</t>
  </si>
  <si>
    <t>郭雨丹</t>
  </si>
  <si>
    <t>刘丽莎</t>
  </si>
  <si>
    <t>乡镇幼儿园</t>
  </si>
  <si>
    <t>邓茜</t>
  </si>
  <si>
    <t>邓莉</t>
  </si>
  <si>
    <t>肖娟</t>
  </si>
  <si>
    <t>胡娜</t>
  </si>
  <si>
    <t>曾蜜</t>
  </si>
  <si>
    <t>王莎莎</t>
  </si>
  <si>
    <t>谢芳</t>
  </si>
  <si>
    <t>钟丽西</t>
  </si>
  <si>
    <t>袁金莲</t>
  </si>
  <si>
    <t>曾晓艳</t>
  </si>
  <si>
    <t>康小利</t>
  </si>
  <si>
    <t>石冬梅</t>
  </si>
  <si>
    <t>陈皇方</t>
  </si>
  <si>
    <t>王秋凤</t>
  </si>
  <si>
    <t>黄红红</t>
  </si>
  <si>
    <t>刘小芸</t>
  </si>
  <si>
    <t>乐素琴</t>
  </si>
  <si>
    <t>彭丽兰</t>
  </si>
  <si>
    <t>曾莲华</t>
  </si>
  <si>
    <t>童奇慧</t>
  </si>
  <si>
    <t>熊艳梅</t>
  </si>
  <si>
    <t>136240601905</t>
  </si>
  <si>
    <t>63</t>
  </si>
  <si>
    <t>60</t>
  </si>
  <si>
    <t>123</t>
  </si>
  <si>
    <t>小学科学</t>
  </si>
  <si>
    <t>尹星</t>
  </si>
  <si>
    <t>136240601908</t>
  </si>
  <si>
    <t>46.5</t>
  </si>
  <si>
    <t>44</t>
  </si>
  <si>
    <t>90.5</t>
  </si>
  <si>
    <t>温艳艳</t>
  </si>
  <si>
    <t>136240601906</t>
  </si>
  <si>
    <t>40</t>
  </si>
  <si>
    <t>48</t>
  </si>
  <si>
    <t>88</t>
  </si>
  <si>
    <t>罗燕</t>
  </si>
  <si>
    <t>136240601901</t>
  </si>
  <si>
    <t>37.5</t>
  </si>
  <si>
    <t>81.5</t>
  </si>
  <si>
    <t>刘星</t>
  </si>
  <si>
    <t>136240601907</t>
  </si>
  <si>
    <t>32.5</t>
  </si>
  <si>
    <t>42.5</t>
  </si>
  <si>
    <t>75</t>
  </si>
  <si>
    <t>易琛婕</t>
  </si>
  <si>
    <t>刘丽红</t>
  </si>
  <si>
    <t>刘莎莎</t>
  </si>
  <si>
    <t>王刚</t>
  </si>
  <si>
    <t>施娟娟</t>
  </si>
  <si>
    <t>夏威逸</t>
  </si>
  <si>
    <t>周洲</t>
  </si>
  <si>
    <t>袁武</t>
  </si>
  <si>
    <t>廖旭慧</t>
  </si>
  <si>
    <t>周佳佳</t>
  </si>
  <si>
    <t>小学音乐</t>
  </si>
  <si>
    <t>罗情</t>
  </si>
  <si>
    <t>严晓函</t>
  </si>
  <si>
    <t>欧阳吉宇</t>
  </si>
  <si>
    <t>欧阳籽菡</t>
  </si>
  <si>
    <t>黄婷</t>
  </si>
  <si>
    <t>袁艳</t>
  </si>
  <si>
    <t>肖雅莹</t>
  </si>
  <si>
    <t>戴兴</t>
  </si>
  <si>
    <t>郭慧敏</t>
  </si>
  <si>
    <t>刘艺峰</t>
  </si>
  <si>
    <t>林玲莉</t>
  </si>
  <si>
    <t>万梦娜</t>
  </si>
  <si>
    <t>刘冬红</t>
  </si>
  <si>
    <t>初中语文</t>
  </si>
  <si>
    <t>曾雪平</t>
  </si>
  <si>
    <t>罗倩</t>
  </si>
  <si>
    <t>张婷婷</t>
  </si>
  <si>
    <t>郭金</t>
  </si>
  <si>
    <t>袁玉华</t>
  </si>
  <si>
    <t>曾小芳</t>
  </si>
  <si>
    <t>郭恬</t>
  </si>
  <si>
    <t>李园园</t>
  </si>
  <si>
    <t>初中历史</t>
  </si>
  <si>
    <t>徐兰萍</t>
  </si>
  <si>
    <t>杨兵</t>
  </si>
  <si>
    <t>杨娇</t>
  </si>
  <si>
    <t>朱文娟</t>
  </si>
  <si>
    <t>衷玉</t>
  </si>
  <si>
    <t>初中数学</t>
  </si>
  <si>
    <t>廖慧慧</t>
  </si>
  <si>
    <t>黄二军</t>
  </si>
  <si>
    <t>杨珏</t>
  </si>
  <si>
    <t>初中物理</t>
  </si>
  <si>
    <t>郭丹丹</t>
  </si>
  <si>
    <t>周珍珍</t>
  </si>
  <si>
    <t>叶群</t>
  </si>
  <si>
    <t>易莉文</t>
  </si>
  <si>
    <t>初中化学</t>
  </si>
  <si>
    <t>郭水根</t>
  </si>
  <si>
    <t>高小美</t>
  </si>
  <si>
    <t>李敏名</t>
  </si>
  <si>
    <t>刘欢欢</t>
  </si>
  <si>
    <t>陈志琴</t>
  </si>
  <si>
    <t>彭丹</t>
  </si>
  <si>
    <t>李珍珍</t>
  </si>
  <si>
    <t>初中英语</t>
  </si>
  <si>
    <t>徐秋香</t>
  </si>
  <si>
    <t>王燕</t>
  </si>
  <si>
    <t>胡艳梅</t>
  </si>
  <si>
    <t>旷静</t>
  </si>
  <si>
    <t>伍甜甜</t>
  </si>
  <si>
    <t>张扎扎</t>
  </si>
  <si>
    <t>徐涛涛</t>
  </si>
  <si>
    <t>李小雪</t>
  </si>
  <si>
    <t>吴翡</t>
  </si>
  <si>
    <t>王瑛</t>
  </si>
  <si>
    <t>冯燕</t>
  </si>
  <si>
    <t>李婷</t>
  </si>
  <si>
    <t>朱寒平</t>
  </si>
  <si>
    <t>罗美容</t>
  </si>
  <si>
    <t>王慧青</t>
  </si>
  <si>
    <t>王娟</t>
  </si>
  <si>
    <t>初中地理</t>
  </si>
  <si>
    <t>陈虞刚</t>
  </si>
  <si>
    <t>吴芸</t>
  </si>
  <si>
    <t>李琴</t>
  </si>
  <si>
    <t>罗娇</t>
  </si>
  <si>
    <t>初中政治</t>
  </si>
  <si>
    <t>高鑫</t>
  </si>
  <si>
    <t>黄珍珍</t>
  </si>
  <si>
    <t>杨冰莹</t>
  </si>
  <si>
    <t>曾斌超</t>
  </si>
  <si>
    <t>高静</t>
  </si>
  <si>
    <t>一中语文</t>
  </si>
  <si>
    <t>李春萍</t>
  </si>
  <si>
    <t>周敏</t>
  </si>
  <si>
    <t>文洁</t>
  </si>
  <si>
    <t>欧阳平平</t>
  </si>
  <si>
    <t>一中数学</t>
  </si>
  <si>
    <t>肖楚</t>
  </si>
  <si>
    <t>陈美波</t>
  </si>
  <si>
    <t>二中技术</t>
  </si>
  <si>
    <t>彭小妹</t>
  </si>
  <si>
    <t>郭小群</t>
  </si>
  <si>
    <t>一中英语</t>
  </si>
  <si>
    <t>罗丹</t>
  </si>
  <si>
    <t>赖云</t>
  </si>
  <si>
    <t>二中英语</t>
  </si>
  <si>
    <t>周颖茹</t>
  </si>
  <si>
    <t>肖金珍</t>
  </si>
  <si>
    <t>二中生物</t>
  </si>
  <si>
    <t>郭必信</t>
  </si>
  <si>
    <t>刘毛利</t>
  </si>
  <si>
    <t>席文娟</t>
  </si>
  <si>
    <t>一中生物</t>
  </si>
  <si>
    <t>陈佳</t>
  </si>
  <si>
    <t>谢颖珍</t>
  </si>
  <si>
    <t>二中化学</t>
  </si>
  <si>
    <t>罗运梅</t>
  </si>
  <si>
    <t>二中政治</t>
  </si>
  <si>
    <t>袁娇</t>
  </si>
  <si>
    <t>顾宁苏</t>
  </si>
  <si>
    <t>周清湄</t>
  </si>
  <si>
    <t>136240600706</t>
  </si>
  <si>
    <t>70.5</t>
  </si>
  <si>
    <t>78</t>
  </si>
  <si>
    <t>148.5</t>
  </si>
  <si>
    <t>小学英语</t>
  </si>
  <si>
    <t>邓艳艳</t>
  </si>
  <si>
    <t>136240600523</t>
  </si>
  <si>
    <t>75.5</t>
  </si>
  <si>
    <t>150.5</t>
  </si>
  <si>
    <t>伍玉娟</t>
  </si>
  <si>
    <t>136240600918</t>
  </si>
  <si>
    <t>77.5</t>
  </si>
  <si>
    <t>73.5</t>
  </si>
  <si>
    <t>151</t>
  </si>
  <si>
    <t>叶文靓</t>
  </si>
  <si>
    <t>136240601527</t>
  </si>
  <si>
    <t>72</t>
  </si>
  <si>
    <t>147.5</t>
  </si>
  <si>
    <t>136240600226</t>
  </si>
  <si>
    <t>73</t>
  </si>
  <si>
    <t>66.5</t>
  </si>
  <si>
    <t>139.5</t>
  </si>
  <si>
    <t>曾丹丹</t>
  </si>
  <si>
    <t>136240600119</t>
  </si>
  <si>
    <t>72.5</t>
  </si>
  <si>
    <t>69.5</t>
  </si>
  <si>
    <t>142</t>
  </si>
  <si>
    <t>刘淑凤</t>
  </si>
  <si>
    <t>136240600626</t>
  </si>
  <si>
    <t>146.5</t>
  </si>
  <si>
    <t>郭灵</t>
  </si>
  <si>
    <t>136240601029</t>
  </si>
  <si>
    <t>71</t>
  </si>
  <si>
    <t>74.5</t>
  </si>
  <si>
    <t>145.5</t>
  </si>
  <si>
    <t>刘志慧</t>
  </si>
  <si>
    <t>136240600125</t>
  </si>
  <si>
    <t>70</t>
  </si>
  <si>
    <t>141</t>
  </si>
  <si>
    <t>刘依春</t>
  </si>
  <si>
    <t>136240600506</t>
  </si>
  <si>
    <t>71.5</t>
  </si>
  <si>
    <t>68</t>
  </si>
  <si>
    <t>陈静静</t>
  </si>
  <si>
    <t>136240600209</t>
  </si>
  <si>
    <t>66</t>
  </si>
  <si>
    <t>138</t>
  </si>
  <si>
    <t>曾丹</t>
  </si>
  <si>
    <t>136240600222</t>
  </si>
  <si>
    <t>63.5</t>
  </si>
  <si>
    <t>134</t>
  </si>
  <si>
    <t>黄晶</t>
  </si>
  <si>
    <t>136240600518</t>
  </si>
  <si>
    <t>137.5</t>
  </si>
  <si>
    <t>刘小庆</t>
  </si>
  <si>
    <t>136240601105</t>
  </si>
  <si>
    <t>67.5</t>
  </si>
  <si>
    <t>刘霞</t>
  </si>
  <si>
    <t>136240600524</t>
  </si>
  <si>
    <t>61.5</t>
  </si>
  <si>
    <t>彭燕方</t>
  </si>
  <si>
    <t>136240600320</t>
  </si>
  <si>
    <t>68.5</t>
  </si>
  <si>
    <t>138.5</t>
  </si>
  <si>
    <t>吴红梅</t>
  </si>
  <si>
    <t>136240601101</t>
  </si>
  <si>
    <t>76.5</t>
  </si>
  <si>
    <t>59.5</t>
  </si>
  <si>
    <t>136</t>
  </si>
  <si>
    <t>毛冬群</t>
  </si>
  <si>
    <t>136240601417</t>
  </si>
  <si>
    <t>64.5</t>
  </si>
  <si>
    <t>132</t>
  </si>
  <si>
    <t>张怡</t>
  </si>
  <si>
    <t>136240601518</t>
  </si>
  <si>
    <t>65.5</t>
  </si>
  <si>
    <t>135.5</t>
  </si>
  <si>
    <t>周燕燕</t>
  </si>
  <si>
    <t>136240600717</t>
  </si>
  <si>
    <t>69</t>
  </si>
  <si>
    <t>廖萍</t>
  </si>
  <si>
    <t>136240601205</t>
  </si>
  <si>
    <t>57</t>
  </si>
  <si>
    <t>125</t>
  </si>
  <si>
    <t>小学英语</t>
  </si>
  <si>
    <t>李安梅</t>
  </si>
  <si>
    <t>136240600315</t>
  </si>
  <si>
    <t>61</t>
  </si>
  <si>
    <t>67</t>
  </si>
  <si>
    <t>128</t>
  </si>
  <si>
    <t>郭莎</t>
  </si>
  <si>
    <t>136240601622</t>
  </si>
  <si>
    <t>57.5</t>
  </si>
  <si>
    <t>131</t>
  </si>
  <si>
    <t>张亚萍</t>
  </si>
  <si>
    <t>136240600329</t>
  </si>
  <si>
    <t>129.5</t>
  </si>
  <si>
    <t>李美芳</t>
  </si>
  <si>
    <t>136240600201</t>
  </si>
  <si>
    <t>59</t>
  </si>
  <si>
    <t>130.5</t>
  </si>
  <si>
    <t>刘海燕</t>
  </si>
  <si>
    <t>136240600512</t>
  </si>
  <si>
    <t>62.5</t>
  </si>
  <si>
    <t>64</t>
  </si>
  <si>
    <t>126.5</t>
  </si>
  <si>
    <t>李羚玉</t>
  </si>
  <si>
    <t>136240601523</t>
  </si>
  <si>
    <t>丁芳</t>
  </si>
  <si>
    <t>136240600321</t>
  </si>
  <si>
    <t>50</t>
  </si>
  <si>
    <t>121.5</t>
  </si>
  <si>
    <t>丁菊云</t>
  </si>
  <si>
    <t>136240600818</t>
  </si>
  <si>
    <t>60.5</t>
  </si>
  <si>
    <t>120.5</t>
  </si>
  <si>
    <t>李燕</t>
  </si>
  <si>
    <t>136240600304</t>
  </si>
  <si>
    <t>120</t>
  </si>
  <si>
    <t>吉水县2016年中小学教师招聘考试成绩</t>
  </si>
  <si>
    <t>刘媛</t>
  </si>
  <si>
    <t>136241802203</t>
  </si>
  <si>
    <t>45</t>
  </si>
  <si>
    <t>111.5</t>
  </si>
  <si>
    <t>小学数学</t>
  </si>
  <si>
    <t>谢水花</t>
  </si>
  <si>
    <t>136241802421</t>
  </si>
  <si>
    <t>43.5</t>
  </si>
  <si>
    <t>106</t>
  </si>
  <si>
    <t>王静</t>
  </si>
  <si>
    <t>136241802412</t>
  </si>
  <si>
    <t>42</t>
  </si>
  <si>
    <t>108.5</t>
  </si>
  <si>
    <t>周根梅</t>
  </si>
  <si>
    <t>136241802219</t>
  </si>
  <si>
    <t>37</t>
  </si>
  <si>
    <t>99.5</t>
  </si>
  <si>
    <t>小学数学</t>
  </si>
  <si>
    <t>周静</t>
  </si>
  <si>
    <t>136241802603</t>
  </si>
  <si>
    <t>65</t>
  </si>
  <si>
    <t>36.5</t>
  </si>
  <si>
    <t>101.5</t>
  </si>
  <si>
    <t>李芳</t>
  </si>
  <si>
    <t>136241802626</t>
  </si>
  <si>
    <t>58</t>
  </si>
  <si>
    <t>44.5</t>
  </si>
  <si>
    <t>102.5</t>
  </si>
  <si>
    <t>毛雅丽</t>
  </si>
  <si>
    <t>136241802629</t>
  </si>
  <si>
    <t>56.5</t>
  </si>
  <si>
    <t>41.5</t>
  </si>
  <si>
    <t>98</t>
  </si>
  <si>
    <t>周海苹</t>
  </si>
  <si>
    <t>136241802019</t>
  </si>
  <si>
    <t>106.5</t>
  </si>
  <si>
    <t>曾美姑</t>
  </si>
  <si>
    <t>136241802112</t>
  </si>
  <si>
    <t>31</t>
  </si>
  <si>
    <t>101</t>
  </si>
  <si>
    <t>廖子龙</t>
  </si>
  <si>
    <t>136241802111</t>
  </si>
  <si>
    <t>38</t>
  </si>
  <si>
    <t>李欢</t>
  </si>
  <si>
    <t>136241802221</t>
  </si>
  <si>
    <t>54</t>
  </si>
  <si>
    <t>92</t>
  </si>
  <si>
    <t>黄玉红</t>
  </si>
  <si>
    <t>136241802212</t>
  </si>
  <si>
    <t>36</t>
  </si>
  <si>
    <t>96</t>
  </si>
  <si>
    <t>谢琳</t>
  </si>
  <si>
    <t>136241802619</t>
  </si>
  <si>
    <t>53</t>
  </si>
  <si>
    <t>40.5</t>
  </si>
  <si>
    <t>93.5</t>
  </si>
  <si>
    <t>董啊香</t>
  </si>
  <si>
    <t>136241802115</t>
  </si>
  <si>
    <t>43</t>
  </si>
  <si>
    <t>许隔花</t>
  </si>
  <si>
    <t>136241802026</t>
  </si>
  <si>
    <t>50.5</t>
  </si>
  <si>
    <t>91</t>
  </si>
  <si>
    <t>徐珣珣</t>
  </si>
  <si>
    <t>136241801925</t>
  </si>
  <si>
    <t>55</t>
  </si>
  <si>
    <t>91.5</t>
  </si>
  <si>
    <t>孙欢欢</t>
  </si>
  <si>
    <t>136241802206</t>
  </si>
  <si>
    <t>55.5</t>
  </si>
  <si>
    <t>廖丽红</t>
  </si>
  <si>
    <t>136241801927</t>
  </si>
  <si>
    <t>83</t>
  </si>
  <si>
    <t>蔡丽莎</t>
  </si>
  <si>
    <t>136241802028</t>
  </si>
  <si>
    <t>38.5</t>
  </si>
  <si>
    <t>80</t>
  </si>
  <si>
    <t>王国珍</t>
  </si>
  <si>
    <t>136241802030</t>
  </si>
  <si>
    <t>53.5</t>
  </si>
  <si>
    <t>98.5</t>
  </si>
  <si>
    <t>邹汶洁</t>
  </si>
  <si>
    <t>136241801901</t>
  </si>
  <si>
    <t>33</t>
  </si>
  <si>
    <t>83.5</t>
  </si>
  <si>
    <t>谢丽丽</t>
  </si>
  <si>
    <t>136241802504</t>
  </si>
  <si>
    <t>136241802610</t>
  </si>
  <si>
    <t>34.5</t>
  </si>
  <si>
    <t>刘绘绘</t>
  </si>
  <si>
    <t>136241802024</t>
  </si>
  <si>
    <t>49</t>
  </si>
  <si>
    <t>26</t>
  </si>
  <si>
    <t>童叶卉</t>
  </si>
  <si>
    <t>136241801902</t>
  </si>
  <si>
    <t>45.5</t>
  </si>
  <si>
    <t>31.5</t>
  </si>
  <si>
    <t>77</t>
  </si>
  <si>
    <t>李华英</t>
  </si>
  <si>
    <t>136241802015</t>
  </si>
  <si>
    <t>30.5</t>
  </si>
  <si>
    <t>尹文龙</t>
  </si>
  <si>
    <t>136241802217</t>
  </si>
  <si>
    <t>28</t>
  </si>
  <si>
    <t>陈林青</t>
  </si>
  <si>
    <t>136241802605</t>
  </si>
  <si>
    <t>34</t>
  </si>
  <si>
    <t>常雨</t>
  </si>
  <si>
    <t>136241802013</t>
  </si>
  <si>
    <t>小学综合实践活动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</si>
</sst>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  <numFmt numFmtId="178" formatCode="0.0000_ "/>
    <numFmt numFmtId="179" formatCode="0.0000_);[Red]\(0.0000\)"/>
    <numFmt numFmtId="180" formatCode="0.000_ "/>
    <numFmt numFmtId="181" formatCode="0_);[Red]\(0\)"/>
    <numFmt numFmtId="182" formatCode="0.000000_ "/>
    <numFmt numFmtId="183" formatCode="0.00000_ "/>
    <numFmt numFmtId="184" formatCode="0.00_);[Red]\(0.00\)"/>
    <numFmt numFmtId="185" formatCode="0.0_ "/>
    <numFmt numFmtId="186" formatCode="000000000000"/>
    <numFmt numFmtId="187" formatCode="0.000_);[Red]\(0.000\)"/>
  </numFmts>
  <fonts count="47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Alignment="1">
      <alignment/>
    </xf>
    <xf numFmtId="0" fontId="0" fillId="0" borderId="0" xfId="41" applyBorder="1">
      <alignment vertical="center"/>
      <protection/>
    </xf>
    <xf numFmtId="0" fontId="4" fillId="0" borderId="10" xfId="41" applyFont="1" applyBorder="1" applyAlignment="1">
      <alignment horizontal="center" vertical="center" wrapText="1"/>
      <protection/>
    </xf>
    <xf numFmtId="49" fontId="4" fillId="0" borderId="10" xfId="41" applyNumberFormat="1" applyFont="1" applyBorder="1" applyAlignment="1">
      <alignment horizontal="center" vertical="center" wrapText="1"/>
      <protection/>
    </xf>
    <xf numFmtId="180" fontId="4" fillId="0" borderId="10" xfId="41" applyNumberFormat="1" applyFont="1" applyBorder="1" applyAlignment="1">
      <alignment horizontal="center" vertical="center" wrapText="1"/>
      <protection/>
    </xf>
    <xf numFmtId="178" fontId="4" fillId="0" borderId="10" xfId="41" applyNumberFormat="1" applyFont="1" applyBorder="1" applyAlignment="1">
      <alignment horizontal="center" vertical="center" wrapText="1"/>
      <protection/>
    </xf>
    <xf numFmtId="177" fontId="4" fillId="0" borderId="10" xfId="41" applyNumberFormat="1" applyFont="1" applyBorder="1" applyAlignment="1">
      <alignment horizontal="center" vertical="center" wrapText="1"/>
      <protection/>
    </xf>
    <xf numFmtId="181" fontId="0" fillId="0" borderId="0" xfId="41" applyNumberFormat="1" applyBorder="1">
      <alignment vertical="center"/>
      <protection/>
    </xf>
    <xf numFmtId="177" fontId="0" fillId="0" borderId="0" xfId="41" applyNumberFormat="1" applyBorder="1">
      <alignment vertical="center"/>
      <protection/>
    </xf>
    <xf numFmtId="181" fontId="4" fillId="0" borderId="10" xfId="41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41" applyFont="1" applyFill="1" applyBorder="1" applyAlignment="1">
      <alignment horizontal="center" vertical="center" wrapText="1"/>
      <protection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6" fontId="45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86" fontId="46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86" fontId="9" fillId="0" borderId="13" xfId="0" applyNumberFormat="1" applyFont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wrapText="1"/>
    </xf>
    <xf numFmtId="178" fontId="1" fillId="0" borderId="13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86" fontId="9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9" fillId="34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40">
      <alignment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180" fontId="2" fillId="0" borderId="10" xfId="40" applyNumberFormat="1" applyFont="1" applyFill="1" applyBorder="1" applyAlignment="1">
      <alignment horizontal="center" vertical="center" wrapText="1"/>
      <protection/>
    </xf>
    <xf numFmtId="177" fontId="2" fillId="0" borderId="10" xfId="40" applyNumberFormat="1" applyFont="1" applyFill="1" applyBorder="1" applyAlignment="1">
      <alignment horizontal="center" vertical="center" wrapText="1"/>
      <protection/>
    </xf>
    <xf numFmtId="177" fontId="2" fillId="0" borderId="10" xfId="40" applyNumberFormat="1" applyFont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/>
      <protection/>
    </xf>
    <xf numFmtId="180" fontId="1" fillId="0" borderId="10" xfId="40" applyNumberFormat="1" applyFont="1" applyFill="1" applyBorder="1" applyAlignment="1">
      <alignment horizontal="center" wrapText="1"/>
      <protection/>
    </xf>
    <xf numFmtId="178" fontId="1" fillId="0" borderId="10" xfId="40" applyNumberFormat="1" applyFont="1" applyFill="1" applyBorder="1" applyAlignment="1">
      <alignment vertical="center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NumberFormat="1" applyFont="1" applyFill="1" applyBorder="1">
      <alignment/>
      <protection/>
    </xf>
    <xf numFmtId="187" fontId="2" fillId="0" borderId="10" xfId="40" applyNumberFormat="1" applyFont="1" applyFill="1" applyBorder="1" applyAlignment="1">
      <alignment horizontal="center" vertical="center" wrapText="1"/>
      <protection/>
    </xf>
    <xf numFmtId="179" fontId="1" fillId="0" borderId="10" xfId="40" applyNumberFormat="1" applyFont="1" applyFill="1" applyBorder="1" applyAlignment="1">
      <alignment vertical="center"/>
      <protection/>
    </xf>
    <xf numFmtId="187" fontId="0" fillId="0" borderId="0" xfId="40" applyNumberFormat="1">
      <alignment/>
      <protection/>
    </xf>
    <xf numFmtId="179" fontId="1" fillId="0" borderId="10" xfId="40" applyNumberFormat="1" applyFont="1" applyFill="1" applyBorder="1" applyAlignment="1">
      <alignment horizontal="center" wrapText="1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吉水县2013年中小学教师招聘考试成绩(排名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13;&#27700;&#21439;2016&#24180;&#20013;&#23567;&#23398;&#25945;&#24072;&#25307;&#32856;&#32771;&#35797;&#25104;&#32489;&#65288;&#19977;&#23450;&#2152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定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M13" sqref="M13"/>
    </sheetView>
  </sheetViews>
  <sheetFormatPr defaultColWidth="12.75390625" defaultRowHeight="14.25"/>
  <cols>
    <col min="1" max="1" width="9.00390625" style="79" customWidth="1"/>
    <col min="2" max="2" width="14.75390625" style="79" customWidth="1"/>
    <col min="3" max="3" width="11.375" style="79" customWidth="1"/>
    <col min="4" max="4" width="11.125" style="79" customWidth="1"/>
    <col min="5" max="5" width="9.00390625" style="79" customWidth="1"/>
    <col min="6" max="6" width="10.875" style="79" customWidth="1"/>
    <col min="7" max="7" width="9.00390625" style="79" customWidth="1"/>
    <col min="8" max="8" width="11.25390625" style="79" customWidth="1"/>
    <col min="9" max="13" width="9.00390625" style="79" customWidth="1"/>
    <col min="14" max="14" width="13.875" style="79" customWidth="1"/>
    <col min="15" max="255" width="9.00390625" style="79" customWidth="1"/>
    <col min="256" max="16384" width="12.75390625" style="79" customWidth="1"/>
  </cols>
  <sheetData>
    <row r="1" spans="1:11" ht="23.25" thickBot="1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9.5" customHeight="1" thickBot="1">
      <c r="A2" s="80" t="s">
        <v>0</v>
      </c>
      <c r="B2" s="80" t="s">
        <v>1</v>
      </c>
      <c r="C2" s="80" t="s">
        <v>2</v>
      </c>
      <c r="D2" s="80" t="s">
        <v>3</v>
      </c>
      <c r="E2" s="80" t="s">
        <v>4</v>
      </c>
      <c r="F2" s="81" t="s">
        <v>5</v>
      </c>
      <c r="G2" s="80" t="s">
        <v>6</v>
      </c>
      <c r="H2" s="80" t="s">
        <v>9</v>
      </c>
      <c r="I2" s="82" t="s">
        <v>10</v>
      </c>
      <c r="J2" s="82" t="s">
        <v>11</v>
      </c>
      <c r="K2" s="83" t="s">
        <v>12</v>
      </c>
    </row>
    <row r="3" spans="1:11" ht="21" customHeight="1" thickBot="1">
      <c r="A3" s="84" t="s">
        <v>338</v>
      </c>
      <c r="B3" s="84" t="s">
        <v>339</v>
      </c>
      <c r="C3" s="84" t="s">
        <v>340</v>
      </c>
      <c r="D3" s="84" t="s">
        <v>341</v>
      </c>
      <c r="E3" s="84" t="s">
        <v>342</v>
      </c>
      <c r="F3" s="85">
        <f aca="true" t="shared" si="0" ref="F3:F32">E3*0.25</f>
        <v>37.125</v>
      </c>
      <c r="G3" s="86">
        <v>85.58</v>
      </c>
      <c r="H3" s="86">
        <f>G3*0.5</f>
        <v>42.79</v>
      </c>
      <c r="I3" s="86">
        <f aca="true" t="shared" si="1" ref="I3:I32">F3+H3</f>
        <v>79.91499999999999</v>
      </c>
      <c r="J3" s="87">
        <v>1</v>
      </c>
      <c r="K3" s="88" t="s">
        <v>343</v>
      </c>
    </row>
    <row r="4" spans="1:11" ht="21" customHeight="1" thickBot="1">
      <c r="A4" s="84" t="s">
        <v>344</v>
      </c>
      <c r="B4" s="84" t="s">
        <v>345</v>
      </c>
      <c r="C4" s="84" t="s">
        <v>346</v>
      </c>
      <c r="D4" s="84" t="s">
        <v>224</v>
      </c>
      <c r="E4" s="84" t="s">
        <v>347</v>
      </c>
      <c r="F4" s="85">
        <f t="shared" si="0"/>
        <v>37.625</v>
      </c>
      <c r="G4" s="86">
        <v>82.29</v>
      </c>
      <c r="H4" s="86">
        <f aca="true" t="shared" si="2" ref="H4:H32">G4*0.5</f>
        <v>41.145</v>
      </c>
      <c r="I4" s="86">
        <f t="shared" si="1"/>
        <v>78.77000000000001</v>
      </c>
      <c r="J4" s="87">
        <v>2</v>
      </c>
      <c r="K4" s="88" t="s">
        <v>343</v>
      </c>
    </row>
    <row r="5" spans="1:11" ht="21" customHeight="1" thickBot="1">
      <c r="A5" s="84" t="s">
        <v>348</v>
      </c>
      <c r="B5" s="84" t="s">
        <v>349</v>
      </c>
      <c r="C5" s="84" t="s">
        <v>350</v>
      </c>
      <c r="D5" s="84" t="s">
        <v>351</v>
      </c>
      <c r="E5" s="84" t="s">
        <v>352</v>
      </c>
      <c r="F5" s="85">
        <f t="shared" si="0"/>
        <v>37.75</v>
      </c>
      <c r="G5" s="86">
        <v>81.26</v>
      </c>
      <c r="H5" s="86">
        <f t="shared" si="2"/>
        <v>40.63</v>
      </c>
      <c r="I5" s="86">
        <f t="shared" si="1"/>
        <v>78.38</v>
      </c>
      <c r="J5" s="87">
        <v>3</v>
      </c>
      <c r="K5" s="88" t="s">
        <v>343</v>
      </c>
    </row>
    <row r="6" spans="1:11" ht="21" customHeight="1" thickBot="1">
      <c r="A6" s="84" t="s">
        <v>353</v>
      </c>
      <c r="B6" s="84" t="s">
        <v>354</v>
      </c>
      <c r="C6" s="84" t="s">
        <v>346</v>
      </c>
      <c r="D6" s="84" t="s">
        <v>355</v>
      </c>
      <c r="E6" s="84" t="s">
        <v>356</v>
      </c>
      <c r="F6" s="85">
        <f t="shared" si="0"/>
        <v>36.875</v>
      </c>
      <c r="G6" s="86">
        <v>82.36</v>
      </c>
      <c r="H6" s="86">
        <f t="shared" si="2"/>
        <v>41.18</v>
      </c>
      <c r="I6" s="86">
        <f t="shared" si="1"/>
        <v>78.055</v>
      </c>
      <c r="J6" s="87">
        <v>4</v>
      </c>
      <c r="K6" s="88" t="s">
        <v>343</v>
      </c>
    </row>
    <row r="7" spans="1:11" ht="21" customHeight="1" thickBot="1">
      <c r="A7" s="84" t="s">
        <v>293</v>
      </c>
      <c r="B7" s="84" t="s">
        <v>357</v>
      </c>
      <c r="C7" s="84" t="s">
        <v>358</v>
      </c>
      <c r="D7" s="84" t="s">
        <v>359</v>
      </c>
      <c r="E7" s="84" t="s">
        <v>360</v>
      </c>
      <c r="F7" s="85">
        <f t="shared" si="0"/>
        <v>34.875</v>
      </c>
      <c r="G7" s="86">
        <v>86.34</v>
      </c>
      <c r="H7" s="86">
        <f t="shared" si="2"/>
        <v>43.17</v>
      </c>
      <c r="I7" s="86">
        <f t="shared" si="1"/>
        <v>78.045</v>
      </c>
      <c r="J7" s="87">
        <v>5</v>
      </c>
      <c r="K7" s="88" t="s">
        <v>343</v>
      </c>
    </row>
    <row r="8" spans="1:11" ht="21" customHeight="1" thickBot="1">
      <c r="A8" s="84" t="s">
        <v>361</v>
      </c>
      <c r="B8" s="84" t="s">
        <v>362</v>
      </c>
      <c r="C8" s="84" t="s">
        <v>363</v>
      </c>
      <c r="D8" s="84" t="s">
        <v>364</v>
      </c>
      <c r="E8" s="84" t="s">
        <v>365</v>
      </c>
      <c r="F8" s="85">
        <f t="shared" si="0"/>
        <v>35.5</v>
      </c>
      <c r="G8" s="86">
        <v>84.07</v>
      </c>
      <c r="H8" s="86">
        <f t="shared" si="2"/>
        <v>42.035</v>
      </c>
      <c r="I8" s="86">
        <f t="shared" si="1"/>
        <v>77.535</v>
      </c>
      <c r="J8" s="87">
        <v>6</v>
      </c>
      <c r="K8" s="88" t="s">
        <v>343</v>
      </c>
    </row>
    <row r="9" spans="1:11" ht="21" customHeight="1" thickBot="1">
      <c r="A9" s="84" t="s">
        <v>366</v>
      </c>
      <c r="B9" s="84" t="s">
        <v>367</v>
      </c>
      <c r="C9" s="84" t="s">
        <v>351</v>
      </c>
      <c r="D9" s="84" t="s">
        <v>358</v>
      </c>
      <c r="E9" s="84" t="s">
        <v>368</v>
      </c>
      <c r="F9" s="85">
        <f t="shared" si="0"/>
        <v>36.625</v>
      </c>
      <c r="G9" s="86">
        <v>81.47</v>
      </c>
      <c r="H9" s="86">
        <f t="shared" si="2"/>
        <v>40.735</v>
      </c>
      <c r="I9" s="86">
        <f t="shared" si="1"/>
        <v>77.36</v>
      </c>
      <c r="J9" s="87">
        <v>7</v>
      </c>
      <c r="K9" s="88" t="s">
        <v>343</v>
      </c>
    </row>
    <row r="10" spans="1:11" ht="21" customHeight="1" thickBot="1">
      <c r="A10" s="84" t="s">
        <v>369</v>
      </c>
      <c r="B10" s="84" t="s">
        <v>370</v>
      </c>
      <c r="C10" s="84" t="s">
        <v>371</v>
      </c>
      <c r="D10" s="84" t="s">
        <v>372</v>
      </c>
      <c r="E10" s="84" t="s">
        <v>373</v>
      </c>
      <c r="F10" s="85">
        <f t="shared" si="0"/>
        <v>36.375</v>
      </c>
      <c r="G10" s="86">
        <v>81.43</v>
      </c>
      <c r="H10" s="86">
        <f t="shared" si="2"/>
        <v>40.715</v>
      </c>
      <c r="I10" s="86">
        <f t="shared" si="1"/>
        <v>77.09</v>
      </c>
      <c r="J10" s="87">
        <v>8</v>
      </c>
      <c r="K10" s="88" t="s">
        <v>343</v>
      </c>
    </row>
    <row r="11" spans="1:11" ht="21" customHeight="1" thickBot="1">
      <c r="A11" s="84" t="s">
        <v>374</v>
      </c>
      <c r="B11" s="84" t="s">
        <v>375</v>
      </c>
      <c r="C11" s="84" t="s">
        <v>371</v>
      </c>
      <c r="D11" s="84" t="s">
        <v>376</v>
      </c>
      <c r="E11" s="84" t="s">
        <v>377</v>
      </c>
      <c r="F11" s="85">
        <f t="shared" si="0"/>
        <v>35.25</v>
      </c>
      <c r="G11" s="86">
        <v>81.13</v>
      </c>
      <c r="H11" s="86">
        <f t="shared" si="2"/>
        <v>40.565</v>
      </c>
      <c r="I11" s="86">
        <f t="shared" si="1"/>
        <v>75.815</v>
      </c>
      <c r="J11" s="87">
        <v>9</v>
      </c>
      <c r="K11" s="88" t="s">
        <v>343</v>
      </c>
    </row>
    <row r="12" spans="1:11" ht="21" customHeight="1" thickBot="1">
      <c r="A12" s="84" t="s">
        <v>378</v>
      </c>
      <c r="B12" s="84" t="s">
        <v>379</v>
      </c>
      <c r="C12" s="84" t="s">
        <v>380</v>
      </c>
      <c r="D12" s="84" t="s">
        <v>381</v>
      </c>
      <c r="E12" s="84" t="s">
        <v>360</v>
      </c>
      <c r="F12" s="85">
        <f t="shared" si="0"/>
        <v>34.875</v>
      </c>
      <c r="G12" s="86">
        <v>81.85</v>
      </c>
      <c r="H12" s="86">
        <f t="shared" si="2"/>
        <v>40.925</v>
      </c>
      <c r="I12" s="86">
        <f t="shared" si="1"/>
        <v>75.8</v>
      </c>
      <c r="J12" s="87">
        <v>10</v>
      </c>
      <c r="K12" s="88" t="s">
        <v>343</v>
      </c>
    </row>
    <row r="13" spans="1:11" ht="21" customHeight="1" thickBot="1">
      <c r="A13" s="84" t="s">
        <v>382</v>
      </c>
      <c r="B13" s="84" t="s">
        <v>383</v>
      </c>
      <c r="C13" s="84" t="s">
        <v>355</v>
      </c>
      <c r="D13" s="84" t="s">
        <v>384</v>
      </c>
      <c r="E13" s="84" t="s">
        <v>385</v>
      </c>
      <c r="F13" s="85">
        <f t="shared" si="0"/>
        <v>34.5</v>
      </c>
      <c r="G13" s="86">
        <v>82.5</v>
      </c>
      <c r="H13" s="86">
        <f t="shared" si="2"/>
        <v>41.25</v>
      </c>
      <c r="I13" s="86">
        <f t="shared" si="1"/>
        <v>75.75</v>
      </c>
      <c r="J13" s="87">
        <v>11</v>
      </c>
      <c r="K13" s="88" t="s">
        <v>343</v>
      </c>
    </row>
    <row r="14" spans="1:11" ht="21" customHeight="1" thickBot="1">
      <c r="A14" s="84" t="s">
        <v>386</v>
      </c>
      <c r="B14" s="84" t="s">
        <v>387</v>
      </c>
      <c r="C14" s="84" t="s">
        <v>340</v>
      </c>
      <c r="D14" s="84" t="s">
        <v>388</v>
      </c>
      <c r="E14" s="84" t="s">
        <v>389</v>
      </c>
      <c r="F14" s="85">
        <f t="shared" si="0"/>
        <v>33.5</v>
      </c>
      <c r="G14" s="86">
        <v>84.32</v>
      </c>
      <c r="H14" s="86">
        <f t="shared" si="2"/>
        <v>42.16</v>
      </c>
      <c r="I14" s="86">
        <f t="shared" si="1"/>
        <v>75.66</v>
      </c>
      <c r="J14" s="87">
        <v>12</v>
      </c>
      <c r="K14" s="88" t="s">
        <v>343</v>
      </c>
    </row>
    <row r="15" spans="1:11" ht="21" customHeight="1" thickBot="1">
      <c r="A15" s="84" t="s">
        <v>390</v>
      </c>
      <c r="B15" s="84" t="s">
        <v>391</v>
      </c>
      <c r="C15" s="84" t="s">
        <v>371</v>
      </c>
      <c r="D15" s="84" t="s">
        <v>359</v>
      </c>
      <c r="E15" s="84" t="s">
        <v>392</v>
      </c>
      <c r="F15" s="85">
        <f t="shared" si="0"/>
        <v>34.375</v>
      </c>
      <c r="G15" s="86">
        <v>81.78</v>
      </c>
      <c r="H15" s="86">
        <f t="shared" si="2"/>
        <v>40.89</v>
      </c>
      <c r="I15" s="86">
        <f t="shared" si="1"/>
        <v>75.265</v>
      </c>
      <c r="J15" s="87">
        <v>13</v>
      </c>
      <c r="K15" s="88" t="s">
        <v>343</v>
      </c>
    </row>
    <row r="16" spans="1:11" ht="21" customHeight="1" thickBot="1">
      <c r="A16" s="84" t="s">
        <v>393</v>
      </c>
      <c r="B16" s="84" t="s">
        <v>394</v>
      </c>
      <c r="C16" s="84" t="s">
        <v>395</v>
      </c>
      <c r="D16" s="84" t="s">
        <v>355</v>
      </c>
      <c r="E16" s="84" t="s">
        <v>360</v>
      </c>
      <c r="F16" s="85">
        <f t="shared" si="0"/>
        <v>34.875</v>
      </c>
      <c r="G16" s="86">
        <v>80.11</v>
      </c>
      <c r="H16" s="86">
        <f t="shared" si="2"/>
        <v>40.055</v>
      </c>
      <c r="I16" s="86">
        <f t="shared" si="1"/>
        <v>74.93</v>
      </c>
      <c r="J16" s="87">
        <v>14</v>
      </c>
      <c r="K16" s="88" t="s">
        <v>343</v>
      </c>
    </row>
    <row r="17" spans="1:11" ht="21" customHeight="1" thickBot="1">
      <c r="A17" s="84" t="s">
        <v>396</v>
      </c>
      <c r="B17" s="84" t="s">
        <v>397</v>
      </c>
      <c r="C17" s="84" t="s">
        <v>363</v>
      </c>
      <c r="D17" s="84" t="s">
        <v>398</v>
      </c>
      <c r="E17" s="84" t="s">
        <v>389</v>
      </c>
      <c r="F17" s="85">
        <f t="shared" si="0"/>
        <v>33.5</v>
      </c>
      <c r="G17" s="86">
        <v>82.42</v>
      </c>
      <c r="H17" s="86">
        <f t="shared" si="2"/>
        <v>41.21</v>
      </c>
      <c r="I17" s="86">
        <f t="shared" si="1"/>
        <v>74.71000000000001</v>
      </c>
      <c r="J17" s="87">
        <v>15</v>
      </c>
      <c r="K17" s="88" t="s">
        <v>343</v>
      </c>
    </row>
    <row r="18" spans="1:11" ht="21" customHeight="1" thickBot="1">
      <c r="A18" s="84" t="s">
        <v>399</v>
      </c>
      <c r="B18" s="84" t="s">
        <v>400</v>
      </c>
      <c r="C18" s="84" t="s">
        <v>376</v>
      </c>
      <c r="D18" s="84" t="s">
        <v>401</v>
      </c>
      <c r="E18" s="84" t="s">
        <v>402</v>
      </c>
      <c r="F18" s="85">
        <f t="shared" si="0"/>
        <v>34.625</v>
      </c>
      <c r="G18" s="86">
        <v>79.58</v>
      </c>
      <c r="H18" s="86">
        <f t="shared" si="2"/>
        <v>39.79</v>
      </c>
      <c r="I18" s="86">
        <f t="shared" si="1"/>
        <v>74.41499999999999</v>
      </c>
      <c r="J18" s="87">
        <v>16</v>
      </c>
      <c r="K18" s="88" t="s">
        <v>343</v>
      </c>
    </row>
    <row r="19" spans="1:11" ht="21" customHeight="1" thickBot="1">
      <c r="A19" s="84" t="s">
        <v>403</v>
      </c>
      <c r="B19" s="84" t="s">
        <v>404</v>
      </c>
      <c r="C19" s="84" t="s">
        <v>405</v>
      </c>
      <c r="D19" s="84" t="s">
        <v>406</v>
      </c>
      <c r="E19" s="84" t="s">
        <v>407</v>
      </c>
      <c r="F19" s="85">
        <f t="shared" si="0"/>
        <v>34</v>
      </c>
      <c r="G19" s="86">
        <v>80.76</v>
      </c>
      <c r="H19" s="86">
        <f t="shared" si="2"/>
        <v>40.38</v>
      </c>
      <c r="I19" s="86">
        <f t="shared" si="1"/>
        <v>74.38</v>
      </c>
      <c r="J19" s="87">
        <v>17</v>
      </c>
      <c r="K19" s="88" t="s">
        <v>343</v>
      </c>
    </row>
    <row r="20" spans="1:11" ht="21" customHeight="1" thickBot="1">
      <c r="A20" s="84" t="s">
        <v>408</v>
      </c>
      <c r="B20" s="84" t="s">
        <v>409</v>
      </c>
      <c r="C20" s="84" t="s">
        <v>395</v>
      </c>
      <c r="D20" s="84" t="s">
        <v>410</v>
      </c>
      <c r="E20" s="84" t="s">
        <v>411</v>
      </c>
      <c r="F20" s="85">
        <f t="shared" si="0"/>
        <v>33</v>
      </c>
      <c r="G20" s="86">
        <v>82.55</v>
      </c>
      <c r="H20" s="86">
        <f t="shared" si="2"/>
        <v>41.275</v>
      </c>
      <c r="I20" s="86">
        <f t="shared" si="1"/>
        <v>74.275</v>
      </c>
      <c r="J20" s="87">
        <v>18</v>
      </c>
      <c r="K20" s="88" t="s">
        <v>343</v>
      </c>
    </row>
    <row r="21" spans="1:11" ht="21" customHeight="1" thickBot="1">
      <c r="A21" s="84" t="s">
        <v>412</v>
      </c>
      <c r="B21" s="84" t="s">
        <v>413</v>
      </c>
      <c r="C21" s="84" t="s">
        <v>376</v>
      </c>
      <c r="D21" s="84" t="s">
        <v>414</v>
      </c>
      <c r="E21" s="84" t="s">
        <v>415</v>
      </c>
      <c r="F21" s="85">
        <f t="shared" si="0"/>
        <v>33.875</v>
      </c>
      <c r="G21" s="86">
        <v>80.03</v>
      </c>
      <c r="H21" s="86">
        <f t="shared" si="2"/>
        <v>40.015</v>
      </c>
      <c r="I21" s="86">
        <f t="shared" si="1"/>
        <v>73.89</v>
      </c>
      <c r="J21" s="87">
        <v>19</v>
      </c>
      <c r="K21" s="88" t="s">
        <v>343</v>
      </c>
    </row>
    <row r="22" spans="1:11" ht="21" customHeight="1" thickBot="1">
      <c r="A22" s="84" t="s">
        <v>416</v>
      </c>
      <c r="B22" s="84" t="s">
        <v>417</v>
      </c>
      <c r="C22" s="84" t="s">
        <v>418</v>
      </c>
      <c r="D22" s="84" t="s">
        <v>202</v>
      </c>
      <c r="E22" s="84" t="s">
        <v>411</v>
      </c>
      <c r="F22" s="85">
        <f t="shared" si="0"/>
        <v>33</v>
      </c>
      <c r="G22" s="86">
        <v>81.3</v>
      </c>
      <c r="H22" s="86">
        <f t="shared" si="2"/>
        <v>40.65</v>
      </c>
      <c r="I22" s="86">
        <f t="shared" si="1"/>
        <v>73.65</v>
      </c>
      <c r="J22" s="87">
        <v>20</v>
      </c>
      <c r="K22" s="88" t="s">
        <v>343</v>
      </c>
    </row>
    <row r="23" spans="1:11" ht="21" customHeight="1" thickBot="1">
      <c r="A23" s="84" t="s">
        <v>419</v>
      </c>
      <c r="B23" s="84" t="s">
        <v>420</v>
      </c>
      <c r="C23" s="84" t="s">
        <v>381</v>
      </c>
      <c r="D23" s="84" t="s">
        <v>421</v>
      </c>
      <c r="E23" s="84" t="s">
        <v>422</v>
      </c>
      <c r="F23" s="85">
        <f t="shared" si="0"/>
        <v>31.25</v>
      </c>
      <c r="G23" s="86">
        <v>84.73</v>
      </c>
      <c r="H23" s="86">
        <f t="shared" si="2"/>
        <v>42.365</v>
      </c>
      <c r="I23" s="86">
        <f t="shared" si="1"/>
        <v>73.61500000000001</v>
      </c>
      <c r="J23" s="87">
        <v>21</v>
      </c>
      <c r="K23" s="88" t="s">
        <v>423</v>
      </c>
    </row>
    <row r="24" spans="1:11" ht="21" customHeight="1" thickBot="1">
      <c r="A24" s="84" t="s">
        <v>424</v>
      </c>
      <c r="B24" s="84" t="s">
        <v>425</v>
      </c>
      <c r="C24" s="84" t="s">
        <v>426</v>
      </c>
      <c r="D24" s="84" t="s">
        <v>427</v>
      </c>
      <c r="E24" s="84" t="s">
        <v>428</v>
      </c>
      <c r="F24" s="85">
        <f t="shared" si="0"/>
        <v>32</v>
      </c>
      <c r="G24" s="86">
        <v>82.66</v>
      </c>
      <c r="H24" s="86">
        <f t="shared" si="2"/>
        <v>41.33</v>
      </c>
      <c r="I24" s="86">
        <f t="shared" si="1"/>
        <v>73.33</v>
      </c>
      <c r="J24" s="87">
        <v>22</v>
      </c>
      <c r="K24" s="88" t="s">
        <v>423</v>
      </c>
    </row>
    <row r="25" spans="1:11" ht="21" customHeight="1" thickBot="1">
      <c r="A25" s="84" t="s">
        <v>429</v>
      </c>
      <c r="B25" s="84" t="s">
        <v>430</v>
      </c>
      <c r="C25" s="84" t="s">
        <v>431</v>
      </c>
      <c r="D25" s="84" t="s">
        <v>351</v>
      </c>
      <c r="E25" s="84" t="s">
        <v>432</v>
      </c>
      <c r="F25" s="85">
        <f t="shared" si="0"/>
        <v>32.75</v>
      </c>
      <c r="G25" s="86">
        <v>80.43</v>
      </c>
      <c r="H25" s="86">
        <f t="shared" si="2"/>
        <v>40.215</v>
      </c>
      <c r="I25" s="86">
        <f t="shared" si="1"/>
        <v>72.965</v>
      </c>
      <c r="J25" s="87">
        <v>23</v>
      </c>
      <c r="K25" s="88" t="s">
        <v>423</v>
      </c>
    </row>
    <row r="26" spans="1:11" ht="21" customHeight="1" thickBot="1">
      <c r="A26" s="84" t="s">
        <v>433</v>
      </c>
      <c r="B26" s="84" t="s">
        <v>434</v>
      </c>
      <c r="C26" s="84" t="s">
        <v>406</v>
      </c>
      <c r="D26" s="84" t="s">
        <v>376</v>
      </c>
      <c r="E26" s="84" t="s">
        <v>435</v>
      </c>
      <c r="F26" s="85">
        <f t="shared" si="0"/>
        <v>32.375</v>
      </c>
      <c r="G26" s="86">
        <v>80.29</v>
      </c>
      <c r="H26" s="86">
        <f t="shared" si="2"/>
        <v>40.145</v>
      </c>
      <c r="I26" s="86">
        <f t="shared" si="1"/>
        <v>72.52000000000001</v>
      </c>
      <c r="J26" s="87">
        <v>24</v>
      </c>
      <c r="K26" s="88" t="s">
        <v>423</v>
      </c>
    </row>
    <row r="27" spans="1:11" ht="21" customHeight="1" thickBot="1">
      <c r="A27" s="84" t="s">
        <v>436</v>
      </c>
      <c r="B27" s="84" t="s">
        <v>437</v>
      </c>
      <c r="C27" s="84" t="s">
        <v>438</v>
      </c>
      <c r="D27" s="84" t="s">
        <v>380</v>
      </c>
      <c r="E27" s="84" t="s">
        <v>439</v>
      </c>
      <c r="F27" s="85">
        <f t="shared" si="0"/>
        <v>32.625</v>
      </c>
      <c r="G27" s="86">
        <v>79.78</v>
      </c>
      <c r="H27" s="86">
        <f t="shared" si="2"/>
        <v>39.89</v>
      </c>
      <c r="I27" s="86">
        <f t="shared" si="1"/>
        <v>72.515</v>
      </c>
      <c r="J27" s="87">
        <v>25</v>
      </c>
      <c r="K27" s="88" t="s">
        <v>423</v>
      </c>
    </row>
    <row r="28" spans="1:11" ht="21" customHeight="1" thickBot="1">
      <c r="A28" s="84" t="s">
        <v>440</v>
      </c>
      <c r="B28" s="84" t="s">
        <v>441</v>
      </c>
      <c r="C28" s="84" t="s">
        <v>442</v>
      </c>
      <c r="D28" s="84" t="s">
        <v>443</v>
      </c>
      <c r="E28" s="84" t="s">
        <v>444</v>
      </c>
      <c r="F28" s="85">
        <f t="shared" si="0"/>
        <v>31.625</v>
      </c>
      <c r="G28" s="86">
        <v>80.9</v>
      </c>
      <c r="H28" s="86">
        <f t="shared" si="2"/>
        <v>40.45</v>
      </c>
      <c r="I28" s="86">
        <f t="shared" si="1"/>
        <v>72.075</v>
      </c>
      <c r="J28" s="87">
        <v>26</v>
      </c>
      <c r="K28" s="88" t="s">
        <v>423</v>
      </c>
    </row>
    <row r="29" spans="1:11" ht="21" customHeight="1" thickBot="1">
      <c r="A29" s="84" t="s">
        <v>445</v>
      </c>
      <c r="B29" s="84" t="s">
        <v>446</v>
      </c>
      <c r="C29" s="84" t="s">
        <v>388</v>
      </c>
      <c r="D29" s="84" t="s">
        <v>202</v>
      </c>
      <c r="E29" s="84" t="s">
        <v>444</v>
      </c>
      <c r="F29" s="85">
        <f t="shared" si="0"/>
        <v>31.625</v>
      </c>
      <c r="G29" s="86">
        <v>79.72</v>
      </c>
      <c r="H29" s="86">
        <f t="shared" si="2"/>
        <v>39.86</v>
      </c>
      <c r="I29" s="86">
        <f t="shared" si="1"/>
        <v>71.485</v>
      </c>
      <c r="J29" s="87">
        <v>27</v>
      </c>
      <c r="K29" s="88" t="s">
        <v>423</v>
      </c>
    </row>
    <row r="30" spans="1:11" ht="21" customHeight="1" thickBot="1">
      <c r="A30" s="84" t="s">
        <v>447</v>
      </c>
      <c r="B30" s="84" t="s">
        <v>448</v>
      </c>
      <c r="C30" s="84" t="s">
        <v>449</v>
      </c>
      <c r="D30" s="84" t="s">
        <v>380</v>
      </c>
      <c r="E30" s="84" t="s">
        <v>450</v>
      </c>
      <c r="F30" s="85">
        <f t="shared" si="0"/>
        <v>30.375</v>
      </c>
      <c r="G30" s="86">
        <v>81.2</v>
      </c>
      <c r="H30" s="86">
        <f t="shared" si="2"/>
        <v>40.6</v>
      </c>
      <c r="I30" s="86">
        <f t="shared" si="1"/>
        <v>70.975</v>
      </c>
      <c r="J30" s="87">
        <v>28</v>
      </c>
      <c r="K30" s="88" t="s">
        <v>423</v>
      </c>
    </row>
    <row r="31" spans="1:11" ht="21" customHeight="1" thickBot="1">
      <c r="A31" s="84" t="s">
        <v>451</v>
      </c>
      <c r="B31" s="84" t="s">
        <v>452</v>
      </c>
      <c r="C31" s="84" t="s">
        <v>453</v>
      </c>
      <c r="D31" s="84" t="s">
        <v>203</v>
      </c>
      <c r="E31" s="84" t="s">
        <v>454</v>
      </c>
      <c r="F31" s="85">
        <f t="shared" si="0"/>
        <v>30.125</v>
      </c>
      <c r="G31" s="86">
        <v>80.49</v>
      </c>
      <c r="H31" s="86">
        <f t="shared" si="2"/>
        <v>40.245</v>
      </c>
      <c r="I31" s="86">
        <f t="shared" si="1"/>
        <v>70.37</v>
      </c>
      <c r="J31" s="87">
        <v>29</v>
      </c>
      <c r="K31" s="88" t="s">
        <v>423</v>
      </c>
    </row>
    <row r="32" spans="1:11" ht="21" customHeight="1" thickBot="1">
      <c r="A32" s="84" t="s">
        <v>455</v>
      </c>
      <c r="B32" s="84" t="s">
        <v>456</v>
      </c>
      <c r="C32" s="84" t="s">
        <v>442</v>
      </c>
      <c r="D32" s="84" t="s">
        <v>431</v>
      </c>
      <c r="E32" s="84" t="s">
        <v>457</v>
      </c>
      <c r="F32" s="85">
        <f t="shared" si="0"/>
        <v>30</v>
      </c>
      <c r="G32" s="86">
        <v>78.6</v>
      </c>
      <c r="H32" s="86">
        <f t="shared" si="2"/>
        <v>39.3</v>
      </c>
      <c r="I32" s="86">
        <f t="shared" si="1"/>
        <v>69.3</v>
      </c>
      <c r="J32" s="87">
        <v>30</v>
      </c>
      <c r="K32" s="88" t="s">
        <v>423</v>
      </c>
    </row>
  </sheetData>
  <sheetProtection/>
  <mergeCells count="1">
    <mergeCell ref="A1:K1"/>
  </mergeCells>
  <printOptions horizontalCentered="1"/>
  <pageMargins left="0.7480314960629921" right="0.7480314960629921" top="0.6299212598425197" bottom="0.5118110236220472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pane ySplit="2" topLeftCell="A3" activePane="bottomLeft" state="frozen"/>
      <selection pane="topLeft" activeCell="A1" sqref="A1:M27"/>
      <selection pane="bottomLeft" activeCell="G3" sqref="G3:G16"/>
    </sheetView>
  </sheetViews>
  <sheetFormatPr defaultColWidth="9.00390625" defaultRowHeight="14.25"/>
  <cols>
    <col min="1" max="1" width="9.00390625" style="1" customWidth="1"/>
    <col min="2" max="2" width="16.125" style="7" customWidth="1"/>
    <col min="3" max="3" width="11.625" style="1" customWidth="1"/>
    <col min="4" max="4" width="8.125" style="1" customWidth="1"/>
    <col min="5" max="5" width="7.375" style="1" customWidth="1"/>
    <col min="6" max="6" width="9.125" style="8" customWidth="1"/>
    <col min="7" max="7" width="8.75390625" style="1" customWidth="1"/>
    <col min="8" max="8" width="10.625" style="1" customWidth="1"/>
    <col min="9" max="9" width="9.625" style="1" customWidth="1"/>
    <col min="10" max="10" width="7.00390625" style="1" customWidth="1"/>
    <col min="11" max="11" width="10.875" style="7" customWidth="1"/>
    <col min="12" max="16384" width="9.00390625" style="1" customWidth="1"/>
  </cols>
  <sheetData>
    <row r="1" spans="1:11" ht="30" customHeight="1" thickBo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0.7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118</v>
      </c>
      <c r="F2" s="6" t="s">
        <v>119</v>
      </c>
      <c r="G2" s="2" t="s">
        <v>120</v>
      </c>
      <c r="H2" s="2" t="s">
        <v>121</v>
      </c>
      <c r="I2" s="6" t="s">
        <v>122</v>
      </c>
      <c r="J2" s="6" t="s">
        <v>123</v>
      </c>
      <c r="K2" s="6" t="s">
        <v>124</v>
      </c>
    </row>
    <row r="3" spans="1:11" ht="21.75" customHeight="1" thickBot="1">
      <c r="A3" s="2" t="s">
        <v>110</v>
      </c>
      <c r="B3" s="9">
        <v>136012101016</v>
      </c>
      <c r="C3" s="3">
        <v>70</v>
      </c>
      <c r="D3" s="2">
        <v>71</v>
      </c>
      <c r="E3" s="2">
        <v>141</v>
      </c>
      <c r="F3" s="4">
        <f aca="true" t="shared" si="0" ref="F3:F16">E3*0.25</f>
        <v>35.25</v>
      </c>
      <c r="G3" s="5">
        <v>85.39</v>
      </c>
      <c r="H3" s="5">
        <f aca="true" t="shared" si="1" ref="H3:H16">G3*0.5</f>
        <v>42.695</v>
      </c>
      <c r="I3" s="5">
        <f aca="true" t="shared" si="2" ref="I3:I16">F3+H3</f>
        <v>77.945</v>
      </c>
      <c r="J3" s="2">
        <f aca="true" t="shared" si="3" ref="J3:J16">RANK(I3,I$3:I$16)</f>
        <v>1</v>
      </c>
      <c r="K3" s="6" t="s">
        <v>128</v>
      </c>
    </row>
    <row r="4" spans="1:11" ht="21.75" customHeight="1" thickBot="1">
      <c r="A4" s="2" t="s">
        <v>14</v>
      </c>
      <c r="B4" s="9">
        <v>136241501815</v>
      </c>
      <c r="C4" s="3">
        <v>72</v>
      </c>
      <c r="D4" s="2">
        <v>70</v>
      </c>
      <c r="E4" s="2">
        <v>142</v>
      </c>
      <c r="F4" s="4">
        <f t="shared" si="0"/>
        <v>35.5</v>
      </c>
      <c r="G4" s="5">
        <v>84.29</v>
      </c>
      <c r="H4" s="5">
        <f t="shared" si="1"/>
        <v>42.145</v>
      </c>
      <c r="I4" s="5">
        <f t="shared" si="2"/>
        <v>77.64500000000001</v>
      </c>
      <c r="J4" s="2">
        <f t="shared" si="3"/>
        <v>2</v>
      </c>
      <c r="K4" s="6" t="s">
        <v>125</v>
      </c>
    </row>
    <row r="5" spans="1:11" ht="21.75" customHeight="1" thickBot="1">
      <c r="A5" s="2" t="s">
        <v>112</v>
      </c>
      <c r="B5" s="9">
        <v>136241502106</v>
      </c>
      <c r="C5" s="3">
        <v>70</v>
      </c>
      <c r="D5" s="2">
        <v>63.5</v>
      </c>
      <c r="E5" s="2">
        <v>133.5</v>
      </c>
      <c r="F5" s="4">
        <f t="shared" si="0"/>
        <v>33.375</v>
      </c>
      <c r="G5" s="5">
        <v>86.39</v>
      </c>
      <c r="H5" s="5">
        <f t="shared" si="1"/>
        <v>43.195</v>
      </c>
      <c r="I5" s="5">
        <f t="shared" si="2"/>
        <v>76.57</v>
      </c>
      <c r="J5" s="2">
        <f t="shared" si="3"/>
        <v>3</v>
      </c>
      <c r="K5" s="6" t="s">
        <v>129</v>
      </c>
    </row>
    <row r="6" spans="1:11" ht="21.75" customHeight="1" thickBot="1">
      <c r="A6" s="2" t="s">
        <v>111</v>
      </c>
      <c r="B6" s="9">
        <v>136012102011</v>
      </c>
      <c r="C6" s="3">
        <v>69.5</v>
      </c>
      <c r="D6" s="2">
        <v>64.5</v>
      </c>
      <c r="E6" s="2">
        <v>134</v>
      </c>
      <c r="F6" s="4">
        <f t="shared" si="0"/>
        <v>33.5</v>
      </c>
      <c r="G6" s="5">
        <v>84.42</v>
      </c>
      <c r="H6" s="5">
        <f t="shared" si="1"/>
        <v>42.21</v>
      </c>
      <c r="I6" s="5">
        <f t="shared" si="2"/>
        <v>75.71000000000001</v>
      </c>
      <c r="J6" s="2">
        <f t="shared" si="3"/>
        <v>4</v>
      </c>
      <c r="K6" s="6" t="s">
        <v>129</v>
      </c>
    </row>
    <row r="7" spans="1:11" ht="21.75" customHeight="1" thickBot="1">
      <c r="A7" s="2" t="s">
        <v>113</v>
      </c>
      <c r="B7" s="9">
        <v>136012100504</v>
      </c>
      <c r="C7" s="3">
        <v>64</v>
      </c>
      <c r="D7" s="2">
        <v>57</v>
      </c>
      <c r="E7" s="2">
        <v>121</v>
      </c>
      <c r="F7" s="4">
        <f t="shared" si="0"/>
        <v>30.25</v>
      </c>
      <c r="G7" s="5">
        <v>83.97</v>
      </c>
      <c r="H7" s="5">
        <f t="shared" si="1"/>
        <v>41.985</v>
      </c>
      <c r="I7" s="5">
        <f t="shared" si="2"/>
        <v>72.235</v>
      </c>
      <c r="J7" s="2">
        <f t="shared" si="3"/>
        <v>5</v>
      </c>
      <c r="K7" s="6" t="s">
        <v>129</v>
      </c>
    </row>
    <row r="8" spans="1:11" ht="21.75" customHeight="1" thickBot="1">
      <c r="A8" s="2" t="s">
        <v>117</v>
      </c>
      <c r="B8" s="9">
        <v>136241502110</v>
      </c>
      <c r="C8" s="3">
        <v>55.5</v>
      </c>
      <c r="D8" s="2">
        <v>53</v>
      </c>
      <c r="E8" s="2">
        <v>108.5</v>
      </c>
      <c r="F8" s="4">
        <f t="shared" si="0"/>
        <v>27.125</v>
      </c>
      <c r="G8" s="5">
        <v>87.38</v>
      </c>
      <c r="H8" s="5">
        <f t="shared" si="1"/>
        <v>43.69</v>
      </c>
      <c r="I8" s="5">
        <f t="shared" si="2"/>
        <v>70.815</v>
      </c>
      <c r="J8" s="2">
        <f t="shared" si="3"/>
        <v>6</v>
      </c>
      <c r="K8" s="6" t="s">
        <v>129</v>
      </c>
    </row>
    <row r="9" spans="1:11" ht="21.75" customHeight="1" thickBot="1">
      <c r="A9" s="2" t="s">
        <v>116</v>
      </c>
      <c r="B9" s="9">
        <v>136012101827</v>
      </c>
      <c r="C9" s="3">
        <v>55.5</v>
      </c>
      <c r="D9" s="2">
        <v>56</v>
      </c>
      <c r="E9" s="2">
        <v>111.5</v>
      </c>
      <c r="F9" s="4">
        <f t="shared" si="0"/>
        <v>27.875</v>
      </c>
      <c r="G9" s="5">
        <v>85.34</v>
      </c>
      <c r="H9" s="5">
        <f t="shared" si="1"/>
        <v>42.67</v>
      </c>
      <c r="I9" s="5">
        <f t="shared" si="2"/>
        <v>70.545</v>
      </c>
      <c r="J9" s="2">
        <f t="shared" si="3"/>
        <v>7</v>
      </c>
      <c r="K9" s="6" t="s">
        <v>129</v>
      </c>
    </row>
    <row r="10" spans="1:11" ht="21.75" customHeight="1" thickBot="1">
      <c r="A10" s="2" t="s">
        <v>105</v>
      </c>
      <c r="B10" s="9">
        <v>136241501502</v>
      </c>
      <c r="C10" s="3">
        <v>54</v>
      </c>
      <c r="D10" s="2">
        <v>51</v>
      </c>
      <c r="E10" s="2">
        <v>105</v>
      </c>
      <c r="F10" s="4">
        <f t="shared" si="0"/>
        <v>26.25</v>
      </c>
      <c r="G10" s="5">
        <v>84.95</v>
      </c>
      <c r="H10" s="5">
        <f t="shared" si="1"/>
        <v>42.475</v>
      </c>
      <c r="I10" s="5">
        <f t="shared" si="2"/>
        <v>68.725</v>
      </c>
      <c r="J10" s="2">
        <f t="shared" si="3"/>
        <v>8</v>
      </c>
      <c r="K10" s="6" t="s">
        <v>125</v>
      </c>
    </row>
    <row r="11" spans="1:11" ht="21.75" customHeight="1" thickBot="1">
      <c r="A11" s="2" t="s">
        <v>114</v>
      </c>
      <c r="B11" s="9">
        <v>136241501503</v>
      </c>
      <c r="C11" s="3">
        <v>59.5</v>
      </c>
      <c r="D11" s="2">
        <v>61</v>
      </c>
      <c r="E11" s="2">
        <v>120.5</v>
      </c>
      <c r="F11" s="4">
        <f t="shared" si="0"/>
        <v>30.125</v>
      </c>
      <c r="G11" s="5">
        <v>76.32</v>
      </c>
      <c r="H11" s="5">
        <f t="shared" si="1"/>
        <v>38.16</v>
      </c>
      <c r="I11" s="5">
        <f t="shared" si="2"/>
        <v>68.285</v>
      </c>
      <c r="J11" s="2">
        <f t="shared" si="3"/>
        <v>9</v>
      </c>
      <c r="K11" s="6" t="s">
        <v>129</v>
      </c>
    </row>
    <row r="12" spans="1:11" ht="21.75" customHeight="1" thickBot="1">
      <c r="A12" s="2" t="s">
        <v>106</v>
      </c>
      <c r="B12" s="9">
        <v>136012101926</v>
      </c>
      <c r="C12" s="3">
        <v>54.5</v>
      </c>
      <c r="D12" s="2">
        <v>46.5</v>
      </c>
      <c r="E12" s="2">
        <v>101</v>
      </c>
      <c r="F12" s="4">
        <f t="shared" si="0"/>
        <v>25.25</v>
      </c>
      <c r="G12" s="5">
        <v>85.59</v>
      </c>
      <c r="H12" s="5">
        <f t="shared" si="1"/>
        <v>42.795</v>
      </c>
      <c r="I12" s="5">
        <f t="shared" si="2"/>
        <v>68.045</v>
      </c>
      <c r="J12" s="2">
        <f t="shared" si="3"/>
        <v>10</v>
      </c>
      <c r="K12" s="6" t="s">
        <v>126</v>
      </c>
    </row>
    <row r="13" spans="1:11" ht="21.75" customHeight="1" thickBot="1">
      <c r="A13" s="2" t="s">
        <v>108</v>
      </c>
      <c r="B13" s="9">
        <v>136012100601</v>
      </c>
      <c r="C13" s="3">
        <v>50.5</v>
      </c>
      <c r="D13" s="2">
        <v>49</v>
      </c>
      <c r="E13" s="2">
        <v>99.5</v>
      </c>
      <c r="F13" s="4">
        <f t="shared" si="0"/>
        <v>24.875</v>
      </c>
      <c r="G13" s="5">
        <v>86.24</v>
      </c>
      <c r="H13" s="5">
        <f t="shared" si="1"/>
        <v>43.12</v>
      </c>
      <c r="I13" s="5">
        <f t="shared" si="2"/>
        <v>67.995</v>
      </c>
      <c r="J13" s="2">
        <f t="shared" si="3"/>
        <v>11</v>
      </c>
      <c r="K13" s="6" t="s">
        <v>126</v>
      </c>
    </row>
    <row r="14" spans="1:11" ht="21.75" customHeight="1" thickBot="1">
      <c r="A14" s="2" t="s">
        <v>107</v>
      </c>
      <c r="B14" s="9">
        <v>136241501903</v>
      </c>
      <c r="C14" s="3">
        <v>49</v>
      </c>
      <c r="D14" s="2">
        <v>51.5</v>
      </c>
      <c r="E14" s="2">
        <v>100.5</v>
      </c>
      <c r="F14" s="4">
        <f t="shared" si="0"/>
        <v>25.125</v>
      </c>
      <c r="G14" s="5">
        <v>83.79</v>
      </c>
      <c r="H14" s="5">
        <f t="shared" si="1"/>
        <v>41.895</v>
      </c>
      <c r="I14" s="5">
        <f t="shared" si="2"/>
        <v>67.02000000000001</v>
      </c>
      <c r="J14" s="2">
        <f t="shared" si="3"/>
        <v>12</v>
      </c>
      <c r="K14" s="6" t="s">
        <v>126</v>
      </c>
    </row>
    <row r="15" spans="1:11" ht="21.75" customHeight="1" thickBot="1">
      <c r="A15" s="2" t="s">
        <v>109</v>
      </c>
      <c r="B15" s="9">
        <v>136241501821</v>
      </c>
      <c r="C15" s="3">
        <v>44.5</v>
      </c>
      <c r="D15" s="2">
        <v>50</v>
      </c>
      <c r="E15" s="2">
        <v>94.5</v>
      </c>
      <c r="F15" s="4">
        <f t="shared" si="0"/>
        <v>23.625</v>
      </c>
      <c r="G15" s="5">
        <v>86.62</v>
      </c>
      <c r="H15" s="5">
        <f t="shared" si="1"/>
        <v>43.31</v>
      </c>
      <c r="I15" s="5">
        <f t="shared" si="2"/>
        <v>66.935</v>
      </c>
      <c r="J15" s="2">
        <f t="shared" si="3"/>
        <v>13</v>
      </c>
      <c r="K15" s="6" t="s">
        <v>127</v>
      </c>
    </row>
    <row r="16" spans="1:11" ht="21.75" customHeight="1" thickBot="1">
      <c r="A16" s="2" t="s">
        <v>115</v>
      </c>
      <c r="B16" s="9">
        <v>136241501706</v>
      </c>
      <c r="C16" s="3">
        <v>55</v>
      </c>
      <c r="D16" s="2">
        <v>61.5</v>
      </c>
      <c r="E16" s="2">
        <v>116.5</v>
      </c>
      <c r="F16" s="4">
        <f t="shared" si="0"/>
        <v>29.125</v>
      </c>
      <c r="G16" s="5">
        <v>74.32</v>
      </c>
      <c r="H16" s="5">
        <f t="shared" si="1"/>
        <v>37.16</v>
      </c>
      <c r="I16" s="5">
        <f t="shared" si="2"/>
        <v>66.285</v>
      </c>
      <c r="J16" s="2">
        <f t="shared" si="3"/>
        <v>14</v>
      </c>
      <c r="K16" s="6" t="s">
        <v>129</v>
      </c>
    </row>
  </sheetData>
  <sheetProtection/>
  <mergeCells count="1">
    <mergeCell ref="A1:K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85">
      <selection activeCell="O101" sqref="O101"/>
    </sheetView>
  </sheetViews>
  <sheetFormatPr defaultColWidth="9.00390625" defaultRowHeight="14.25"/>
  <cols>
    <col min="2" max="2" width="10.50390625" style="0" bestFit="1" customWidth="1"/>
    <col min="3" max="3" width="10.625" style="0" customWidth="1"/>
    <col min="4" max="4" width="10.875" style="0" customWidth="1"/>
    <col min="6" max="6" width="11.375" style="0" customWidth="1"/>
    <col min="7" max="7" width="11.00390625" style="0" customWidth="1"/>
    <col min="8" max="9" width="9.00390625" style="0" hidden="1" customWidth="1"/>
    <col min="10" max="10" width="11.125" style="0" customWidth="1"/>
  </cols>
  <sheetData>
    <row r="1" spans="1:13" ht="22.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2.5">
      <c r="A2" s="59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60" t="s">
        <v>5</v>
      </c>
      <c r="G2" s="59" t="s">
        <v>6</v>
      </c>
      <c r="H2" s="59" t="s">
        <v>7</v>
      </c>
      <c r="I2" s="59" t="s">
        <v>8</v>
      </c>
      <c r="J2" s="59" t="s">
        <v>9</v>
      </c>
      <c r="K2" s="61" t="s">
        <v>10</v>
      </c>
      <c r="L2" s="61" t="s">
        <v>11</v>
      </c>
      <c r="M2" s="62" t="s">
        <v>12</v>
      </c>
    </row>
    <row r="3" spans="1:13" ht="14.25">
      <c r="A3" s="63" t="s">
        <v>248</v>
      </c>
      <c r="B3" s="64">
        <v>136240800511</v>
      </c>
      <c r="C3" s="63">
        <v>64</v>
      </c>
      <c r="D3" s="63">
        <v>74.5</v>
      </c>
      <c r="E3" s="63">
        <v>138.5</v>
      </c>
      <c r="F3" s="65">
        <f aca="true" t="shared" si="0" ref="F3:F10">E3*0.25</f>
        <v>34.625</v>
      </c>
      <c r="G3" s="66">
        <v>86.502</v>
      </c>
      <c r="H3" s="66">
        <v>1</v>
      </c>
      <c r="I3" s="66">
        <f aca="true" t="shared" si="1" ref="I3:I10">G3*H3</f>
        <v>86.502</v>
      </c>
      <c r="J3" s="66">
        <f>G3*0.5</f>
        <v>43.251</v>
      </c>
      <c r="K3" s="66">
        <f aca="true" t="shared" si="2" ref="K3:K10">F3+J3</f>
        <v>77.876</v>
      </c>
      <c r="L3" s="67">
        <v>1</v>
      </c>
      <c r="M3" s="68" t="s">
        <v>249</v>
      </c>
    </row>
    <row r="4" spans="1:13" ht="14.25">
      <c r="A4" s="63" t="s">
        <v>250</v>
      </c>
      <c r="B4" s="64">
        <v>136240800512</v>
      </c>
      <c r="C4" s="63">
        <v>64</v>
      </c>
      <c r="D4" s="63">
        <v>75.5</v>
      </c>
      <c r="E4" s="63">
        <v>139.5</v>
      </c>
      <c r="F4" s="65">
        <f t="shared" si="0"/>
        <v>34.875</v>
      </c>
      <c r="G4" s="66">
        <v>85.208</v>
      </c>
      <c r="H4" s="66">
        <v>1</v>
      </c>
      <c r="I4" s="66">
        <f t="shared" si="1"/>
        <v>85.208</v>
      </c>
      <c r="J4" s="66">
        <f aca="true" t="shared" si="3" ref="J4:J10">I4*0.5</f>
        <v>42.604</v>
      </c>
      <c r="K4" s="66">
        <f t="shared" si="2"/>
        <v>77.479</v>
      </c>
      <c r="L4" s="67">
        <v>2</v>
      </c>
      <c r="M4" s="68" t="s">
        <v>249</v>
      </c>
    </row>
    <row r="5" spans="1:13" ht="14.25">
      <c r="A5" s="63" t="s">
        <v>251</v>
      </c>
      <c r="B5" s="64">
        <v>136040700430</v>
      </c>
      <c r="C5" s="63">
        <v>55.5</v>
      </c>
      <c r="D5" s="63">
        <v>73</v>
      </c>
      <c r="E5" s="63">
        <v>128.5</v>
      </c>
      <c r="F5" s="65">
        <f t="shared" si="0"/>
        <v>32.125</v>
      </c>
      <c r="G5" s="66">
        <v>88.328</v>
      </c>
      <c r="H5" s="66">
        <v>1</v>
      </c>
      <c r="I5" s="66">
        <f t="shared" si="1"/>
        <v>88.328</v>
      </c>
      <c r="J5" s="66">
        <f t="shared" si="3"/>
        <v>44.164</v>
      </c>
      <c r="K5" s="66">
        <f t="shared" si="2"/>
        <v>76.289</v>
      </c>
      <c r="L5" s="67">
        <v>3</v>
      </c>
      <c r="M5" s="68" t="s">
        <v>249</v>
      </c>
    </row>
    <row r="6" spans="1:13" ht="14.25">
      <c r="A6" s="63" t="s">
        <v>252</v>
      </c>
      <c r="B6" s="64">
        <v>136040700421</v>
      </c>
      <c r="C6" s="63">
        <v>68</v>
      </c>
      <c r="D6" s="63">
        <v>70.5</v>
      </c>
      <c r="E6" s="63">
        <v>138.5</v>
      </c>
      <c r="F6" s="65">
        <f t="shared" si="0"/>
        <v>34.625</v>
      </c>
      <c r="G6" s="66">
        <v>83.294</v>
      </c>
      <c r="H6" s="66">
        <v>1</v>
      </c>
      <c r="I6" s="66">
        <f t="shared" si="1"/>
        <v>83.294</v>
      </c>
      <c r="J6" s="66">
        <f t="shared" si="3"/>
        <v>41.647</v>
      </c>
      <c r="K6" s="66">
        <f t="shared" si="2"/>
        <v>76.27199999999999</v>
      </c>
      <c r="L6" s="67">
        <v>4</v>
      </c>
      <c r="M6" s="68" t="s">
        <v>249</v>
      </c>
    </row>
    <row r="7" spans="1:13" ht="14.25">
      <c r="A7" s="63" t="s">
        <v>253</v>
      </c>
      <c r="B7" s="64">
        <v>136240800508</v>
      </c>
      <c r="C7" s="63">
        <v>63.5</v>
      </c>
      <c r="D7" s="63">
        <v>73</v>
      </c>
      <c r="E7" s="63">
        <v>136.5</v>
      </c>
      <c r="F7" s="65">
        <f t="shared" si="0"/>
        <v>34.125</v>
      </c>
      <c r="G7" s="66">
        <v>82.648</v>
      </c>
      <c r="H7" s="66">
        <v>1</v>
      </c>
      <c r="I7" s="66">
        <f t="shared" si="1"/>
        <v>82.648</v>
      </c>
      <c r="J7" s="66">
        <f t="shared" si="3"/>
        <v>41.324</v>
      </c>
      <c r="K7" s="66">
        <f t="shared" si="2"/>
        <v>75.449</v>
      </c>
      <c r="L7" s="67">
        <v>5</v>
      </c>
      <c r="M7" s="68" t="s">
        <v>249</v>
      </c>
    </row>
    <row r="8" spans="1:13" ht="14.25">
      <c r="A8" s="63" t="s">
        <v>254</v>
      </c>
      <c r="B8" s="64">
        <v>136240800601</v>
      </c>
      <c r="C8" s="63">
        <v>60.5</v>
      </c>
      <c r="D8" s="63">
        <v>70.5</v>
      </c>
      <c r="E8" s="63">
        <v>131</v>
      </c>
      <c r="F8" s="65">
        <f t="shared" si="0"/>
        <v>32.75</v>
      </c>
      <c r="G8" s="66">
        <v>84.486</v>
      </c>
      <c r="H8" s="66">
        <v>1</v>
      </c>
      <c r="I8" s="66">
        <f t="shared" si="1"/>
        <v>84.486</v>
      </c>
      <c r="J8" s="66">
        <f t="shared" si="3"/>
        <v>42.243</v>
      </c>
      <c r="K8" s="66">
        <f t="shared" si="2"/>
        <v>74.993</v>
      </c>
      <c r="L8" s="67">
        <v>6</v>
      </c>
      <c r="M8" s="68" t="s">
        <v>249</v>
      </c>
    </row>
    <row r="9" spans="1:13" ht="14.25">
      <c r="A9" s="63" t="s">
        <v>255</v>
      </c>
      <c r="B9" s="64">
        <v>136240800502</v>
      </c>
      <c r="C9" s="63">
        <v>49</v>
      </c>
      <c r="D9" s="63">
        <v>58.5</v>
      </c>
      <c r="E9" s="63">
        <v>107.5</v>
      </c>
      <c r="F9" s="65">
        <f t="shared" si="0"/>
        <v>26.875</v>
      </c>
      <c r="G9" s="66">
        <v>87.144</v>
      </c>
      <c r="H9" s="66">
        <v>1</v>
      </c>
      <c r="I9" s="66">
        <f t="shared" si="1"/>
        <v>87.144</v>
      </c>
      <c r="J9" s="66">
        <f t="shared" si="3"/>
        <v>43.572</v>
      </c>
      <c r="K9" s="66">
        <f t="shared" si="2"/>
        <v>70.447</v>
      </c>
      <c r="L9" s="67">
        <v>7</v>
      </c>
      <c r="M9" s="68" t="s">
        <v>249</v>
      </c>
    </row>
    <row r="10" spans="1:13" ht="14.25">
      <c r="A10" s="63" t="s">
        <v>256</v>
      </c>
      <c r="B10" s="64">
        <v>136240800617</v>
      </c>
      <c r="C10" s="63">
        <v>45.5</v>
      </c>
      <c r="D10" s="63">
        <v>56.5</v>
      </c>
      <c r="E10" s="63">
        <v>102</v>
      </c>
      <c r="F10" s="65">
        <f t="shared" si="0"/>
        <v>25.5</v>
      </c>
      <c r="G10" s="66">
        <v>81.748</v>
      </c>
      <c r="H10" s="66">
        <v>1</v>
      </c>
      <c r="I10" s="66">
        <f t="shared" si="1"/>
        <v>81.748</v>
      </c>
      <c r="J10" s="66">
        <f t="shared" si="3"/>
        <v>40.874</v>
      </c>
      <c r="K10" s="66">
        <f t="shared" si="2"/>
        <v>66.374</v>
      </c>
      <c r="L10" s="67">
        <v>8</v>
      </c>
      <c r="M10" s="68" t="s">
        <v>249</v>
      </c>
    </row>
    <row r="11" spans="1:13" ht="14.25">
      <c r="A11" s="69"/>
      <c r="B11" s="70"/>
      <c r="C11" s="69"/>
      <c r="D11" s="69"/>
      <c r="E11" s="69"/>
      <c r="F11" s="71"/>
      <c r="G11" s="72"/>
      <c r="H11" s="73"/>
      <c r="I11" s="73"/>
      <c r="J11" s="73"/>
      <c r="K11" s="73"/>
      <c r="L11" s="74"/>
      <c r="M11" s="75"/>
    </row>
    <row r="12" spans="1:13" ht="22.5">
      <c r="A12" s="59" t="s">
        <v>0</v>
      </c>
      <c r="B12" s="59" t="s">
        <v>1</v>
      </c>
      <c r="C12" s="59" t="s">
        <v>2</v>
      </c>
      <c r="D12" s="59" t="s">
        <v>3</v>
      </c>
      <c r="E12" s="59" t="s">
        <v>4</v>
      </c>
      <c r="F12" s="60" t="s">
        <v>5</v>
      </c>
      <c r="G12" s="59" t="s">
        <v>6</v>
      </c>
      <c r="H12" s="59" t="s">
        <v>7</v>
      </c>
      <c r="I12" s="59" t="s">
        <v>8</v>
      </c>
      <c r="J12" s="59" t="s">
        <v>9</v>
      </c>
      <c r="K12" s="61" t="s">
        <v>10</v>
      </c>
      <c r="L12" s="61" t="s">
        <v>11</v>
      </c>
      <c r="M12" s="62" t="s">
        <v>12</v>
      </c>
    </row>
    <row r="13" spans="1:13" ht="14.25">
      <c r="A13" s="63" t="s">
        <v>257</v>
      </c>
      <c r="B13" s="64">
        <v>136231613910</v>
      </c>
      <c r="C13" s="63">
        <v>74.5</v>
      </c>
      <c r="D13" s="63">
        <v>77</v>
      </c>
      <c r="E13" s="63">
        <v>151.5</v>
      </c>
      <c r="F13" s="65">
        <f>E13*0.25</f>
        <v>37.875</v>
      </c>
      <c r="G13" s="66">
        <v>83.706</v>
      </c>
      <c r="H13" s="66">
        <v>1</v>
      </c>
      <c r="I13" s="66">
        <f>G13*H13</f>
        <v>83.706</v>
      </c>
      <c r="J13" s="66">
        <f>I13*0.5</f>
        <v>41.853</v>
      </c>
      <c r="K13" s="66">
        <f>F13+J13</f>
        <v>79.72800000000001</v>
      </c>
      <c r="L13" s="67">
        <v>1</v>
      </c>
      <c r="M13" s="68" t="s">
        <v>258</v>
      </c>
    </row>
    <row r="14" spans="1:13" ht="14.25">
      <c r="A14" s="63" t="s">
        <v>259</v>
      </c>
      <c r="B14" s="64">
        <v>136240800914</v>
      </c>
      <c r="C14" s="63">
        <v>62.5</v>
      </c>
      <c r="D14" s="63">
        <v>78.5</v>
      </c>
      <c r="E14" s="63">
        <v>141</v>
      </c>
      <c r="F14" s="65">
        <f>E14*0.25</f>
        <v>35.25</v>
      </c>
      <c r="G14" s="66">
        <v>86.95</v>
      </c>
      <c r="H14" s="66">
        <v>1</v>
      </c>
      <c r="I14" s="66">
        <f>G14*H14</f>
        <v>86.95</v>
      </c>
      <c r="J14" s="66">
        <f>I14*0.5</f>
        <v>43.475</v>
      </c>
      <c r="K14" s="66">
        <f>F14+J14</f>
        <v>78.725</v>
      </c>
      <c r="L14" s="67">
        <v>2</v>
      </c>
      <c r="M14" s="68" t="s">
        <v>258</v>
      </c>
    </row>
    <row r="15" spans="1:13" ht="14.25">
      <c r="A15" s="63" t="s">
        <v>260</v>
      </c>
      <c r="B15" s="64">
        <v>136013100209</v>
      </c>
      <c r="C15" s="63">
        <v>66.5</v>
      </c>
      <c r="D15" s="63">
        <v>76</v>
      </c>
      <c r="E15" s="63">
        <v>142.5</v>
      </c>
      <c r="F15" s="65">
        <f>E15*0.25</f>
        <v>35.625</v>
      </c>
      <c r="G15" s="66">
        <v>84.094</v>
      </c>
      <c r="H15" s="66">
        <v>1</v>
      </c>
      <c r="I15" s="66">
        <f>G15*H15</f>
        <v>84.094</v>
      </c>
      <c r="J15" s="66">
        <f>I15*0.5</f>
        <v>42.047</v>
      </c>
      <c r="K15" s="66">
        <f>F15+J15</f>
        <v>77.672</v>
      </c>
      <c r="L15" s="67">
        <v>3</v>
      </c>
      <c r="M15" s="68" t="s">
        <v>258</v>
      </c>
    </row>
    <row r="16" spans="1:13" ht="14.25">
      <c r="A16" s="63" t="s">
        <v>261</v>
      </c>
      <c r="B16" s="64">
        <v>136013100203</v>
      </c>
      <c r="C16" s="63">
        <v>63</v>
      </c>
      <c r="D16" s="63">
        <v>66.5</v>
      </c>
      <c r="E16" s="63">
        <v>129.5</v>
      </c>
      <c r="F16" s="65">
        <f>E16*0.25</f>
        <v>32.375</v>
      </c>
      <c r="G16" s="66">
        <v>86.218</v>
      </c>
      <c r="H16" s="66">
        <v>1</v>
      </c>
      <c r="I16" s="66">
        <f>G16*H16</f>
        <v>86.218</v>
      </c>
      <c r="J16" s="66">
        <f>I16*0.5</f>
        <v>43.109</v>
      </c>
      <c r="K16" s="66">
        <f>F16+J16</f>
        <v>75.48400000000001</v>
      </c>
      <c r="L16" s="67">
        <v>4</v>
      </c>
      <c r="M16" s="68" t="s">
        <v>258</v>
      </c>
    </row>
    <row r="17" spans="1:13" ht="14.25">
      <c r="A17" s="63" t="s">
        <v>262</v>
      </c>
      <c r="B17" s="64">
        <v>136240800917</v>
      </c>
      <c r="C17" s="63">
        <v>57.5</v>
      </c>
      <c r="D17" s="63">
        <v>69</v>
      </c>
      <c r="E17" s="63">
        <v>126.5</v>
      </c>
      <c r="F17" s="65">
        <f>E17*0.25</f>
        <v>31.625</v>
      </c>
      <c r="G17" s="66">
        <v>87.04</v>
      </c>
      <c r="H17" s="66">
        <v>1</v>
      </c>
      <c r="I17" s="66">
        <f>G17*H17</f>
        <v>87.04</v>
      </c>
      <c r="J17" s="66">
        <f>I17*0.5</f>
        <v>43.52</v>
      </c>
      <c r="K17" s="66">
        <f>F17+J17</f>
        <v>75.14500000000001</v>
      </c>
      <c r="L17" s="67">
        <v>5</v>
      </c>
      <c r="M17" s="68" t="s">
        <v>258</v>
      </c>
    </row>
    <row r="18" spans="1:13" ht="14.25">
      <c r="A18" s="69"/>
      <c r="B18" s="70"/>
      <c r="C18" s="69"/>
      <c r="D18" s="69"/>
      <c r="E18" s="69"/>
      <c r="F18" s="71"/>
      <c r="G18" s="72"/>
      <c r="H18" s="73"/>
      <c r="I18" s="73"/>
      <c r="J18" s="73"/>
      <c r="K18" s="73"/>
      <c r="L18" s="74"/>
      <c r="M18" s="75"/>
    </row>
    <row r="19" spans="1:13" ht="14.25">
      <c r="A19" s="69"/>
      <c r="B19" s="70"/>
      <c r="C19" s="69"/>
      <c r="D19" s="69"/>
      <c r="E19" s="69"/>
      <c r="F19" s="71"/>
      <c r="G19" s="72"/>
      <c r="H19" s="73"/>
      <c r="I19" s="73"/>
      <c r="J19" s="73"/>
      <c r="K19" s="73"/>
      <c r="L19" s="74"/>
      <c r="M19" s="75"/>
    </row>
    <row r="20" spans="1:13" ht="22.5">
      <c r="A20" s="59" t="s">
        <v>0</v>
      </c>
      <c r="B20" s="59" t="s">
        <v>1</v>
      </c>
      <c r="C20" s="59" t="s">
        <v>2</v>
      </c>
      <c r="D20" s="59" t="s">
        <v>3</v>
      </c>
      <c r="E20" s="59" t="s">
        <v>4</v>
      </c>
      <c r="F20" s="60" t="s">
        <v>5</v>
      </c>
      <c r="G20" s="59" t="s">
        <v>6</v>
      </c>
      <c r="H20" s="59" t="s">
        <v>7</v>
      </c>
      <c r="I20" s="59" t="s">
        <v>8</v>
      </c>
      <c r="J20" s="59" t="s">
        <v>9</v>
      </c>
      <c r="K20" s="61" t="s">
        <v>10</v>
      </c>
      <c r="L20" s="61" t="s">
        <v>11</v>
      </c>
      <c r="M20" s="62" t="s">
        <v>12</v>
      </c>
    </row>
    <row r="21" spans="1:13" ht="14.25">
      <c r="A21" s="63" t="s">
        <v>263</v>
      </c>
      <c r="B21" s="64">
        <v>136240800822</v>
      </c>
      <c r="C21" s="63">
        <v>67.5</v>
      </c>
      <c r="D21" s="63">
        <v>49.5</v>
      </c>
      <c r="E21" s="63">
        <v>117</v>
      </c>
      <c r="F21" s="65">
        <f>E21*0.25</f>
        <v>29.25</v>
      </c>
      <c r="G21" s="66">
        <v>84.81</v>
      </c>
      <c r="H21" s="66">
        <v>1</v>
      </c>
      <c r="I21" s="66">
        <f>G21*H21</f>
        <v>84.81</v>
      </c>
      <c r="J21" s="66">
        <f>I21*0.5</f>
        <v>42.405</v>
      </c>
      <c r="K21" s="66">
        <f>F21+J21</f>
        <v>71.655</v>
      </c>
      <c r="L21" s="67">
        <v>1</v>
      </c>
      <c r="M21" s="68" t="s">
        <v>264</v>
      </c>
    </row>
    <row r="22" spans="1:13" ht="14.25">
      <c r="A22" s="63" t="s">
        <v>265</v>
      </c>
      <c r="B22" s="64">
        <v>136240800827</v>
      </c>
      <c r="C22" s="63">
        <v>60</v>
      </c>
      <c r="D22" s="63">
        <v>53</v>
      </c>
      <c r="E22" s="63">
        <v>113</v>
      </c>
      <c r="F22" s="65">
        <f>E22*0.25</f>
        <v>28.25</v>
      </c>
      <c r="G22" s="66">
        <v>85.16</v>
      </c>
      <c r="H22" s="66">
        <v>1</v>
      </c>
      <c r="I22" s="66">
        <f>G22*H22</f>
        <v>85.16</v>
      </c>
      <c r="J22" s="66">
        <f>I22*0.5</f>
        <v>42.58</v>
      </c>
      <c r="K22" s="66">
        <f>F22+J22</f>
        <v>70.83</v>
      </c>
      <c r="L22" s="67">
        <v>2</v>
      </c>
      <c r="M22" s="68" t="s">
        <v>264</v>
      </c>
    </row>
    <row r="23" spans="1:13" ht="14.25">
      <c r="A23" s="63" t="s">
        <v>266</v>
      </c>
      <c r="B23" s="64">
        <v>136231613106</v>
      </c>
      <c r="C23" s="63">
        <v>59</v>
      </c>
      <c r="D23" s="63">
        <v>33.5</v>
      </c>
      <c r="E23" s="63">
        <v>92.5</v>
      </c>
      <c r="F23" s="65">
        <f>E23*0.25</f>
        <v>23.125</v>
      </c>
      <c r="G23" s="66">
        <v>85.27</v>
      </c>
      <c r="H23" s="66">
        <v>1</v>
      </c>
      <c r="I23" s="66">
        <f>G23*H23</f>
        <v>85.27</v>
      </c>
      <c r="J23" s="66">
        <f>I23*0.5</f>
        <v>42.635</v>
      </c>
      <c r="K23" s="66">
        <f>F23+J23</f>
        <v>65.75999999999999</v>
      </c>
      <c r="L23" s="67">
        <v>3</v>
      </c>
      <c r="M23" s="68" t="s">
        <v>264</v>
      </c>
    </row>
    <row r="24" spans="1:13" ht="14.25">
      <c r="A24" s="69"/>
      <c r="B24" s="70"/>
      <c r="C24" s="69"/>
      <c r="D24" s="69"/>
      <c r="E24" s="69"/>
      <c r="F24" s="71"/>
      <c r="G24" s="72"/>
      <c r="H24" s="73"/>
      <c r="I24" s="73"/>
      <c r="J24" s="73"/>
      <c r="K24" s="73"/>
      <c r="L24" s="74"/>
      <c r="M24" s="75"/>
    </row>
    <row r="25" spans="1:13" ht="22.5">
      <c r="A25" s="59" t="s">
        <v>0</v>
      </c>
      <c r="B25" s="59" t="s">
        <v>1</v>
      </c>
      <c r="C25" s="59" t="s">
        <v>2</v>
      </c>
      <c r="D25" s="59" t="s">
        <v>3</v>
      </c>
      <c r="E25" s="59" t="s">
        <v>4</v>
      </c>
      <c r="F25" s="60" t="s">
        <v>5</v>
      </c>
      <c r="G25" s="59" t="s">
        <v>6</v>
      </c>
      <c r="H25" s="59" t="s">
        <v>7</v>
      </c>
      <c r="I25" s="59" t="s">
        <v>8</v>
      </c>
      <c r="J25" s="59" t="s">
        <v>9</v>
      </c>
      <c r="K25" s="61" t="s">
        <v>10</v>
      </c>
      <c r="L25" s="61" t="s">
        <v>11</v>
      </c>
      <c r="M25" s="62" t="s">
        <v>12</v>
      </c>
    </row>
    <row r="26" spans="1:13" ht="14.25">
      <c r="A26" s="63" t="s">
        <v>267</v>
      </c>
      <c r="B26" s="64">
        <v>136241603308</v>
      </c>
      <c r="C26" s="63">
        <v>57.5</v>
      </c>
      <c r="D26" s="63">
        <v>65.5</v>
      </c>
      <c r="E26" s="63">
        <v>123</v>
      </c>
      <c r="F26" s="65">
        <f>E26*0.25</f>
        <v>30.75</v>
      </c>
      <c r="G26" s="66">
        <v>83.22</v>
      </c>
      <c r="H26" s="66">
        <v>1</v>
      </c>
      <c r="I26" s="66">
        <f>G26*H26</f>
        <v>83.22</v>
      </c>
      <c r="J26" s="66">
        <f>I26*0.5</f>
        <v>41.61</v>
      </c>
      <c r="K26" s="66">
        <f>F26+J26</f>
        <v>72.36</v>
      </c>
      <c r="L26" s="67">
        <v>1</v>
      </c>
      <c r="M26" s="68" t="s">
        <v>268</v>
      </c>
    </row>
    <row r="27" spans="1:13" ht="14.25">
      <c r="A27" s="63" t="s">
        <v>269</v>
      </c>
      <c r="B27" s="64">
        <v>136241603319</v>
      </c>
      <c r="C27" s="63">
        <v>48</v>
      </c>
      <c r="D27" s="63">
        <v>65.5</v>
      </c>
      <c r="E27" s="63">
        <v>113.5</v>
      </c>
      <c r="F27" s="65">
        <f>E27*0.25</f>
        <v>28.375</v>
      </c>
      <c r="G27" s="66">
        <v>82.94</v>
      </c>
      <c r="H27" s="66">
        <v>1</v>
      </c>
      <c r="I27" s="66">
        <f>G27*H27</f>
        <v>82.94</v>
      </c>
      <c r="J27" s="66">
        <f>I27*0.5</f>
        <v>41.47</v>
      </c>
      <c r="K27" s="66">
        <f>F27+J27</f>
        <v>69.845</v>
      </c>
      <c r="L27" s="67">
        <v>2</v>
      </c>
      <c r="M27" s="68" t="s">
        <v>268</v>
      </c>
    </row>
    <row r="28" spans="1:13" ht="14.25">
      <c r="A28" s="63" t="s">
        <v>270</v>
      </c>
      <c r="B28" s="64">
        <v>136241603316</v>
      </c>
      <c r="C28" s="63">
        <v>45.5</v>
      </c>
      <c r="D28" s="63">
        <v>49</v>
      </c>
      <c r="E28" s="63">
        <v>94.5</v>
      </c>
      <c r="F28" s="65">
        <f>E28*0.25</f>
        <v>23.625</v>
      </c>
      <c r="G28" s="66">
        <v>80.96</v>
      </c>
      <c r="H28" s="66">
        <v>1</v>
      </c>
      <c r="I28" s="66">
        <f>G28*H28</f>
        <v>80.96</v>
      </c>
      <c r="J28" s="66">
        <f>I28*0.5</f>
        <v>40.48</v>
      </c>
      <c r="K28" s="66">
        <f>F28+J28</f>
        <v>64.10499999999999</v>
      </c>
      <c r="L28" s="67">
        <v>3</v>
      </c>
      <c r="M28" s="68" t="s">
        <v>268</v>
      </c>
    </row>
    <row r="29" spans="1:13" ht="14.25">
      <c r="A29" s="63" t="s">
        <v>271</v>
      </c>
      <c r="B29" s="64">
        <v>136210100229</v>
      </c>
      <c r="C29" s="63">
        <v>42.5</v>
      </c>
      <c r="D29" s="63">
        <v>51</v>
      </c>
      <c r="E29" s="63">
        <v>93.5</v>
      </c>
      <c r="F29" s="65">
        <f>E29*0.25</f>
        <v>23.375</v>
      </c>
      <c r="G29" s="66">
        <v>79.36</v>
      </c>
      <c r="H29" s="66">
        <v>1</v>
      </c>
      <c r="I29" s="66">
        <f>G29*H29</f>
        <v>79.36</v>
      </c>
      <c r="J29" s="66">
        <f>I29*0.5</f>
        <v>39.68</v>
      </c>
      <c r="K29" s="66">
        <f>F29+J29</f>
        <v>63.055</v>
      </c>
      <c r="L29" s="67">
        <v>4</v>
      </c>
      <c r="M29" s="68" t="s">
        <v>268</v>
      </c>
    </row>
    <row r="30" spans="1:13" ht="20.25" customHeight="1">
      <c r="A30" s="59" t="s">
        <v>0</v>
      </c>
      <c r="B30" s="59" t="s">
        <v>1</v>
      </c>
      <c r="C30" s="59" t="s">
        <v>2</v>
      </c>
      <c r="D30" s="59" t="s">
        <v>3</v>
      </c>
      <c r="E30" s="59" t="s">
        <v>4</v>
      </c>
      <c r="F30" s="60" t="s">
        <v>5</v>
      </c>
      <c r="G30" s="59" t="s">
        <v>6</v>
      </c>
      <c r="H30" s="59" t="s">
        <v>7</v>
      </c>
      <c r="I30" s="59" t="s">
        <v>8</v>
      </c>
      <c r="J30" s="59" t="s">
        <v>9</v>
      </c>
      <c r="K30" s="61" t="s">
        <v>10</v>
      </c>
      <c r="L30" s="61" t="s">
        <v>11</v>
      </c>
      <c r="M30" s="62" t="s">
        <v>12</v>
      </c>
    </row>
    <row r="31" spans="1:13" ht="14.25">
      <c r="A31" s="63" t="s">
        <v>272</v>
      </c>
      <c r="B31" s="64">
        <v>136212103604</v>
      </c>
      <c r="C31" s="63">
        <v>72.5</v>
      </c>
      <c r="D31" s="63">
        <v>64</v>
      </c>
      <c r="E31" s="63">
        <v>136.5</v>
      </c>
      <c r="F31" s="65">
        <f aca="true" t="shared" si="4" ref="F31:F37">E31*0.25</f>
        <v>34.125</v>
      </c>
      <c r="G31" s="66">
        <v>84.36</v>
      </c>
      <c r="H31" s="66">
        <v>1</v>
      </c>
      <c r="I31" s="66">
        <f aca="true" t="shared" si="5" ref="I31:I37">G31*H31</f>
        <v>84.36</v>
      </c>
      <c r="J31" s="66">
        <f aca="true" t="shared" si="6" ref="J31:J37">I31*0.5</f>
        <v>42.18</v>
      </c>
      <c r="K31" s="66">
        <f aca="true" t="shared" si="7" ref="K31:K37">F31+J31</f>
        <v>76.305</v>
      </c>
      <c r="L31" s="67">
        <v>1</v>
      </c>
      <c r="M31" s="68" t="s">
        <v>273</v>
      </c>
    </row>
    <row r="32" spans="1:13" ht="14.25">
      <c r="A32" s="63" t="s">
        <v>274</v>
      </c>
      <c r="B32" s="64">
        <v>136241502323</v>
      </c>
      <c r="C32" s="63">
        <v>60.5</v>
      </c>
      <c r="D32" s="63">
        <v>81</v>
      </c>
      <c r="E32" s="63">
        <v>141.5</v>
      </c>
      <c r="F32" s="65">
        <f t="shared" si="4"/>
        <v>35.375</v>
      </c>
      <c r="G32" s="66">
        <v>80.26</v>
      </c>
      <c r="H32" s="66">
        <v>1</v>
      </c>
      <c r="I32" s="66">
        <f t="shared" si="5"/>
        <v>80.26</v>
      </c>
      <c r="J32" s="66">
        <f t="shared" si="6"/>
        <v>40.13</v>
      </c>
      <c r="K32" s="66">
        <f t="shared" si="7"/>
        <v>75.505</v>
      </c>
      <c r="L32" s="67">
        <v>2</v>
      </c>
      <c r="M32" s="68" t="s">
        <v>273</v>
      </c>
    </row>
    <row r="33" spans="1:13" ht="14.25">
      <c r="A33" s="63" t="s">
        <v>275</v>
      </c>
      <c r="B33" s="64">
        <v>136241502326</v>
      </c>
      <c r="C33" s="63">
        <v>74</v>
      </c>
      <c r="D33" s="63">
        <v>59</v>
      </c>
      <c r="E33" s="63">
        <v>133</v>
      </c>
      <c r="F33" s="65">
        <f t="shared" si="4"/>
        <v>33.25</v>
      </c>
      <c r="G33" s="66">
        <v>83.72</v>
      </c>
      <c r="H33" s="66">
        <v>1</v>
      </c>
      <c r="I33" s="66">
        <f t="shared" si="5"/>
        <v>83.72</v>
      </c>
      <c r="J33" s="66">
        <f t="shared" si="6"/>
        <v>41.86</v>
      </c>
      <c r="K33" s="66">
        <f t="shared" si="7"/>
        <v>75.11</v>
      </c>
      <c r="L33" s="67">
        <v>3</v>
      </c>
      <c r="M33" s="68" t="s">
        <v>273</v>
      </c>
    </row>
    <row r="34" spans="1:13" ht="14.25">
      <c r="A34" s="63" t="s">
        <v>276</v>
      </c>
      <c r="B34" s="64">
        <v>136011102124</v>
      </c>
      <c r="C34" s="63">
        <v>65</v>
      </c>
      <c r="D34" s="63">
        <v>62.5</v>
      </c>
      <c r="E34" s="63">
        <v>127.5</v>
      </c>
      <c r="F34" s="65">
        <f t="shared" si="4"/>
        <v>31.875</v>
      </c>
      <c r="G34" s="66">
        <v>85.66</v>
      </c>
      <c r="H34" s="66">
        <v>1</v>
      </c>
      <c r="I34" s="66">
        <f t="shared" si="5"/>
        <v>85.66</v>
      </c>
      <c r="J34" s="66">
        <f t="shared" si="6"/>
        <v>42.83</v>
      </c>
      <c r="K34" s="66">
        <f t="shared" si="7"/>
        <v>74.705</v>
      </c>
      <c r="L34" s="67">
        <v>4</v>
      </c>
      <c r="M34" s="68" t="s">
        <v>273</v>
      </c>
    </row>
    <row r="35" spans="1:13" ht="14.25">
      <c r="A35" s="63" t="s">
        <v>277</v>
      </c>
      <c r="B35" s="64">
        <v>136241502315</v>
      </c>
      <c r="C35" s="63">
        <v>64.5</v>
      </c>
      <c r="D35" s="63">
        <v>55</v>
      </c>
      <c r="E35" s="63">
        <v>119.5</v>
      </c>
      <c r="F35" s="65">
        <f t="shared" si="4"/>
        <v>29.875</v>
      </c>
      <c r="G35" s="66">
        <v>86</v>
      </c>
      <c r="H35" s="66">
        <v>1</v>
      </c>
      <c r="I35" s="66">
        <f t="shared" si="5"/>
        <v>86</v>
      </c>
      <c r="J35" s="66">
        <f t="shared" si="6"/>
        <v>43</v>
      </c>
      <c r="K35" s="66">
        <f t="shared" si="7"/>
        <v>72.875</v>
      </c>
      <c r="L35" s="67">
        <v>5</v>
      </c>
      <c r="M35" s="68" t="s">
        <v>273</v>
      </c>
    </row>
    <row r="36" spans="1:13" ht="14.25">
      <c r="A36" s="63" t="s">
        <v>278</v>
      </c>
      <c r="B36" s="64">
        <v>136220403530</v>
      </c>
      <c r="C36" s="63">
        <v>69.5</v>
      </c>
      <c r="D36" s="63">
        <v>46.5</v>
      </c>
      <c r="E36" s="63">
        <v>116</v>
      </c>
      <c r="F36" s="65">
        <f t="shared" si="4"/>
        <v>29</v>
      </c>
      <c r="G36" s="66">
        <v>84.38</v>
      </c>
      <c r="H36" s="66">
        <v>1</v>
      </c>
      <c r="I36" s="66">
        <f t="shared" si="5"/>
        <v>84.38</v>
      </c>
      <c r="J36" s="66">
        <f t="shared" si="6"/>
        <v>42.19</v>
      </c>
      <c r="K36" s="66">
        <f t="shared" si="7"/>
        <v>71.19</v>
      </c>
      <c r="L36" s="67">
        <v>6</v>
      </c>
      <c r="M36" s="68" t="s">
        <v>273</v>
      </c>
    </row>
    <row r="37" spans="1:13" ht="14.25">
      <c r="A37" s="63" t="s">
        <v>279</v>
      </c>
      <c r="B37" s="64">
        <v>136241502312</v>
      </c>
      <c r="C37" s="63">
        <v>62</v>
      </c>
      <c r="D37" s="63">
        <v>58</v>
      </c>
      <c r="E37" s="63">
        <v>120</v>
      </c>
      <c r="F37" s="65">
        <f t="shared" si="4"/>
        <v>30</v>
      </c>
      <c r="G37" s="66">
        <v>82.06</v>
      </c>
      <c r="H37" s="66">
        <v>1</v>
      </c>
      <c r="I37" s="66">
        <f t="shared" si="5"/>
        <v>82.06</v>
      </c>
      <c r="J37" s="66">
        <f t="shared" si="6"/>
        <v>41.03</v>
      </c>
      <c r="K37" s="66">
        <f t="shared" si="7"/>
        <v>71.03</v>
      </c>
      <c r="L37" s="67">
        <v>7</v>
      </c>
      <c r="M37" s="68" t="s">
        <v>273</v>
      </c>
    </row>
    <row r="38" spans="1:13" ht="9.75" customHeight="1">
      <c r="A38" s="69"/>
      <c r="B38" s="70"/>
      <c r="C38" s="69"/>
      <c r="D38" s="69"/>
      <c r="E38" s="69"/>
      <c r="F38" s="71"/>
      <c r="G38" s="72"/>
      <c r="H38" s="73"/>
      <c r="I38" s="73"/>
      <c r="J38" s="73"/>
      <c r="K38" s="73"/>
      <c r="L38" s="74"/>
      <c r="M38" s="75"/>
    </row>
    <row r="39" spans="1:13" ht="19.5" customHeight="1">
      <c r="A39" s="59" t="s">
        <v>0</v>
      </c>
      <c r="B39" s="59" t="s">
        <v>1</v>
      </c>
      <c r="C39" s="59" t="s">
        <v>2</v>
      </c>
      <c r="D39" s="59" t="s">
        <v>3</v>
      </c>
      <c r="E39" s="59" t="s">
        <v>4</v>
      </c>
      <c r="F39" s="60" t="s">
        <v>5</v>
      </c>
      <c r="G39" s="59" t="s">
        <v>6</v>
      </c>
      <c r="H39" s="59" t="s">
        <v>7</v>
      </c>
      <c r="I39" s="59" t="s">
        <v>8</v>
      </c>
      <c r="J39" s="59" t="s">
        <v>9</v>
      </c>
      <c r="K39" s="61" t="s">
        <v>10</v>
      </c>
      <c r="L39" s="61" t="s">
        <v>11</v>
      </c>
      <c r="M39" s="62" t="s">
        <v>12</v>
      </c>
    </row>
    <row r="40" spans="1:13" ht="14.25">
      <c r="A40" s="63" t="s">
        <v>280</v>
      </c>
      <c r="B40" s="64">
        <v>136241602910</v>
      </c>
      <c r="C40" s="63">
        <v>77</v>
      </c>
      <c r="D40" s="63">
        <v>72.5</v>
      </c>
      <c r="E40" s="63">
        <v>149.5</v>
      </c>
      <c r="F40" s="65">
        <f aca="true" t="shared" si="8" ref="F40:F55">E40*0.25</f>
        <v>37.375</v>
      </c>
      <c r="G40" s="66">
        <v>85</v>
      </c>
      <c r="H40" s="66">
        <v>1</v>
      </c>
      <c r="I40" s="66">
        <f aca="true" t="shared" si="9" ref="I40:I55">G40*H40</f>
        <v>85</v>
      </c>
      <c r="J40" s="66">
        <f aca="true" t="shared" si="10" ref="J40:J55">I40*0.5</f>
        <v>42.5</v>
      </c>
      <c r="K40" s="66">
        <f aca="true" t="shared" si="11" ref="K40:K55">F40+J40</f>
        <v>79.875</v>
      </c>
      <c r="L40" s="67">
        <v>1</v>
      </c>
      <c r="M40" s="68" t="s">
        <v>281</v>
      </c>
    </row>
    <row r="41" spans="1:13" ht="14.25">
      <c r="A41" s="63" t="s">
        <v>282</v>
      </c>
      <c r="B41" s="64">
        <v>136012201314</v>
      </c>
      <c r="C41" s="63">
        <v>73</v>
      </c>
      <c r="D41" s="63">
        <v>62</v>
      </c>
      <c r="E41" s="63">
        <v>135</v>
      </c>
      <c r="F41" s="65">
        <f t="shared" si="8"/>
        <v>33.75</v>
      </c>
      <c r="G41" s="66">
        <v>86.8</v>
      </c>
      <c r="H41" s="66">
        <v>1</v>
      </c>
      <c r="I41" s="66">
        <f t="shared" si="9"/>
        <v>86.8</v>
      </c>
      <c r="J41" s="66">
        <f t="shared" si="10"/>
        <v>43.4</v>
      </c>
      <c r="K41" s="66">
        <f t="shared" si="11"/>
        <v>77.15</v>
      </c>
      <c r="L41" s="67">
        <v>2</v>
      </c>
      <c r="M41" s="68" t="s">
        <v>281</v>
      </c>
    </row>
    <row r="42" spans="1:13" ht="14.25">
      <c r="A42" s="63" t="s">
        <v>283</v>
      </c>
      <c r="B42" s="64">
        <v>136241602729</v>
      </c>
      <c r="C42" s="63">
        <v>72</v>
      </c>
      <c r="D42" s="63">
        <v>66.5</v>
      </c>
      <c r="E42" s="63">
        <v>138.5</v>
      </c>
      <c r="F42" s="65">
        <f t="shared" si="8"/>
        <v>34.625</v>
      </c>
      <c r="G42" s="66">
        <v>85</v>
      </c>
      <c r="H42" s="66">
        <v>1</v>
      </c>
      <c r="I42" s="66">
        <f t="shared" si="9"/>
        <v>85</v>
      </c>
      <c r="J42" s="66">
        <f t="shared" si="10"/>
        <v>42.5</v>
      </c>
      <c r="K42" s="66">
        <f t="shared" si="11"/>
        <v>77.125</v>
      </c>
      <c r="L42" s="67">
        <v>3</v>
      </c>
      <c r="M42" s="68" t="s">
        <v>281</v>
      </c>
    </row>
    <row r="43" spans="1:13" ht="14.25">
      <c r="A43" s="63" t="s">
        <v>284</v>
      </c>
      <c r="B43" s="64">
        <v>136241602813</v>
      </c>
      <c r="C43" s="63">
        <v>71.5</v>
      </c>
      <c r="D43" s="63">
        <v>62</v>
      </c>
      <c r="E43" s="63">
        <v>133.5</v>
      </c>
      <c r="F43" s="65">
        <f t="shared" si="8"/>
        <v>33.375</v>
      </c>
      <c r="G43" s="66">
        <v>87.2</v>
      </c>
      <c r="H43" s="66">
        <v>1</v>
      </c>
      <c r="I43" s="66">
        <f t="shared" si="9"/>
        <v>87.2</v>
      </c>
      <c r="J43" s="66">
        <f t="shared" si="10"/>
        <v>43.6</v>
      </c>
      <c r="K43" s="66">
        <f t="shared" si="11"/>
        <v>76.975</v>
      </c>
      <c r="L43" s="67">
        <v>4</v>
      </c>
      <c r="M43" s="68" t="s">
        <v>281</v>
      </c>
    </row>
    <row r="44" spans="1:13" ht="14.25">
      <c r="A44" s="63" t="s">
        <v>285</v>
      </c>
      <c r="B44" s="64">
        <v>136050505520</v>
      </c>
      <c r="C44" s="63">
        <v>65</v>
      </c>
      <c r="D44" s="63">
        <v>67.5</v>
      </c>
      <c r="E44" s="63">
        <v>132.5</v>
      </c>
      <c r="F44" s="65">
        <f t="shared" si="8"/>
        <v>33.125</v>
      </c>
      <c r="G44" s="66">
        <v>86.9</v>
      </c>
      <c r="H44" s="66">
        <v>1</v>
      </c>
      <c r="I44" s="66">
        <f t="shared" si="9"/>
        <v>86.9</v>
      </c>
      <c r="J44" s="66">
        <f t="shared" si="10"/>
        <v>43.45</v>
      </c>
      <c r="K44" s="66">
        <f t="shared" si="11"/>
        <v>76.575</v>
      </c>
      <c r="L44" s="67">
        <v>5</v>
      </c>
      <c r="M44" s="68" t="s">
        <v>281</v>
      </c>
    </row>
    <row r="45" spans="1:13" ht="14.25">
      <c r="A45" s="63" t="s">
        <v>286</v>
      </c>
      <c r="B45" s="64">
        <v>136241602712</v>
      </c>
      <c r="C45" s="63">
        <v>63</v>
      </c>
      <c r="D45" s="63">
        <v>70</v>
      </c>
      <c r="E45" s="63">
        <v>133</v>
      </c>
      <c r="F45" s="65">
        <f t="shared" si="8"/>
        <v>33.25</v>
      </c>
      <c r="G45" s="66">
        <v>84.6</v>
      </c>
      <c r="H45" s="66">
        <v>1</v>
      </c>
      <c r="I45" s="66">
        <f t="shared" si="9"/>
        <v>84.6</v>
      </c>
      <c r="J45" s="66">
        <f t="shared" si="10"/>
        <v>42.3</v>
      </c>
      <c r="K45" s="66">
        <f t="shared" si="11"/>
        <v>75.55</v>
      </c>
      <c r="L45" s="67">
        <v>6</v>
      </c>
      <c r="M45" s="68" t="s">
        <v>281</v>
      </c>
    </row>
    <row r="46" spans="1:13" ht="14.25">
      <c r="A46" s="63" t="s">
        <v>287</v>
      </c>
      <c r="B46" s="64">
        <v>136241603107</v>
      </c>
      <c r="C46" s="63">
        <v>73.5</v>
      </c>
      <c r="D46" s="63">
        <v>56</v>
      </c>
      <c r="E46" s="63">
        <v>129.5</v>
      </c>
      <c r="F46" s="65">
        <f t="shared" si="8"/>
        <v>32.375</v>
      </c>
      <c r="G46" s="66">
        <v>84.67</v>
      </c>
      <c r="H46" s="66">
        <v>1</v>
      </c>
      <c r="I46" s="66">
        <f t="shared" si="9"/>
        <v>84.67</v>
      </c>
      <c r="J46" s="66">
        <f t="shared" si="10"/>
        <v>42.335</v>
      </c>
      <c r="K46" s="66">
        <f t="shared" si="11"/>
        <v>74.71000000000001</v>
      </c>
      <c r="L46" s="67">
        <v>7</v>
      </c>
      <c r="M46" s="68" t="s">
        <v>281</v>
      </c>
    </row>
    <row r="47" spans="1:13" ht="14.25">
      <c r="A47" s="63" t="s">
        <v>288</v>
      </c>
      <c r="B47" s="64">
        <v>136241602707</v>
      </c>
      <c r="C47" s="63">
        <v>65</v>
      </c>
      <c r="D47" s="63">
        <v>62</v>
      </c>
      <c r="E47" s="63">
        <v>127</v>
      </c>
      <c r="F47" s="65">
        <f t="shared" si="8"/>
        <v>31.75</v>
      </c>
      <c r="G47" s="66">
        <v>84.92</v>
      </c>
      <c r="H47" s="66">
        <v>1</v>
      </c>
      <c r="I47" s="66">
        <f t="shared" si="9"/>
        <v>84.92</v>
      </c>
      <c r="J47" s="66">
        <f t="shared" si="10"/>
        <v>42.46</v>
      </c>
      <c r="K47" s="66">
        <f t="shared" si="11"/>
        <v>74.21000000000001</v>
      </c>
      <c r="L47" s="67">
        <v>8</v>
      </c>
      <c r="M47" s="68" t="s">
        <v>281</v>
      </c>
    </row>
    <row r="48" spans="1:13" ht="14.25">
      <c r="A48" s="63" t="s">
        <v>289</v>
      </c>
      <c r="B48" s="64">
        <v>136241602926</v>
      </c>
      <c r="C48" s="63">
        <v>62</v>
      </c>
      <c r="D48" s="63">
        <v>68.5</v>
      </c>
      <c r="E48" s="63">
        <v>130.5</v>
      </c>
      <c r="F48" s="65">
        <f t="shared" si="8"/>
        <v>32.625</v>
      </c>
      <c r="G48" s="66">
        <v>82.99</v>
      </c>
      <c r="H48" s="66">
        <v>1</v>
      </c>
      <c r="I48" s="66">
        <f t="shared" si="9"/>
        <v>82.99</v>
      </c>
      <c r="J48" s="66">
        <f t="shared" si="10"/>
        <v>41.495</v>
      </c>
      <c r="K48" s="66">
        <f t="shared" si="11"/>
        <v>74.12</v>
      </c>
      <c r="L48" s="67">
        <v>9</v>
      </c>
      <c r="M48" s="68" t="s">
        <v>281</v>
      </c>
    </row>
    <row r="49" spans="1:13" ht="14.25">
      <c r="A49" s="63" t="s">
        <v>290</v>
      </c>
      <c r="B49" s="64">
        <v>136241602716</v>
      </c>
      <c r="C49" s="63">
        <v>62.5</v>
      </c>
      <c r="D49" s="63">
        <v>64.5</v>
      </c>
      <c r="E49" s="63">
        <v>127</v>
      </c>
      <c r="F49" s="65">
        <f t="shared" si="8"/>
        <v>31.75</v>
      </c>
      <c r="G49" s="66">
        <v>83.4</v>
      </c>
      <c r="H49" s="66">
        <v>1</v>
      </c>
      <c r="I49" s="66">
        <f t="shared" si="9"/>
        <v>83.4</v>
      </c>
      <c r="J49" s="66">
        <f t="shared" si="10"/>
        <v>41.7</v>
      </c>
      <c r="K49" s="66">
        <f t="shared" si="11"/>
        <v>73.45</v>
      </c>
      <c r="L49" s="67">
        <v>10</v>
      </c>
      <c r="M49" s="68" t="s">
        <v>281</v>
      </c>
    </row>
    <row r="50" spans="1:13" ht="14.25">
      <c r="A50" s="63" t="s">
        <v>291</v>
      </c>
      <c r="B50" s="64">
        <v>136220402803</v>
      </c>
      <c r="C50" s="63">
        <v>67</v>
      </c>
      <c r="D50" s="63">
        <v>61.5</v>
      </c>
      <c r="E50" s="63">
        <v>128.5</v>
      </c>
      <c r="F50" s="65">
        <f t="shared" si="8"/>
        <v>32.125</v>
      </c>
      <c r="G50" s="66">
        <v>82.2</v>
      </c>
      <c r="H50" s="66">
        <v>1</v>
      </c>
      <c r="I50" s="66">
        <f t="shared" si="9"/>
        <v>82.2</v>
      </c>
      <c r="J50" s="66">
        <f t="shared" si="10"/>
        <v>41.1</v>
      </c>
      <c r="K50" s="66">
        <f t="shared" si="11"/>
        <v>73.225</v>
      </c>
      <c r="L50" s="67">
        <v>11</v>
      </c>
      <c r="M50" s="68" t="s">
        <v>281</v>
      </c>
    </row>
    <row r="51" spans="1:13" ht="14.25">
      <c r="A51" s="63" t="s">
        <v>292</v>
      </c>
      <c r="B51" s="64">
        <v>136241602925</v>
      </c>
      <c r="C51" s="63">
        <v>71</v>
      </c>
      <c r="D51" s="63">
        <v>67</v>
      </c>
      <c r="E51" s="63">
        <v>138</v>
      </c>
      <c r="F51" s="65">
        <f t="shared" si="8"/>
        <v>34.5</v>
      </c>
      <c r="G51" s="66">
        <v>75.8</v>
      </c>
      <c r="H51" s="66">
        <v>1</v>
      </c>
      <c r="I51" s="66">
        <f t="shared" si="9"/>
        <v>75.8</v>
      </c>
      <c r="J51" s="66">
        <f t="shared" si="10"/>
        <v>37.9</v>
      </c>
      <c r="K51" s="66">
        <f t="shared" si="11"/>
        <v>72.4</v>
      </c>
      <c r="L51" s="67">
        <v>12</v>
      </c>
      <c r="M51" s="68" t="s">
        <v>281</v>
      </c>
    </row>
    <row r="52" spans="1:13" ht="14.25">
      <c r="A52" s="63" t="s">
        <v>293</v>
      </c>
      <c r="B52" s="64">
        <v>136241603130</v>
      </c>
      <c r="C52" s="63">
        <v>62</v>
      </c>
      <c r="D52" s="63">
        <v>65</v>
      </c>
      <c r="E52" s="63">
        <v>127</v>
      </c>
      <c r="F52" s="65">
        <f t="shared" si="8"/>
        <v>31.75</v>
      </c>
      <c r="G52" s="66">
        <v>80.4</v>
      </c>
      <c r="H52" s="66">
        <v>1</v>
      </c>
      <c r="I52" s="66">
        <f t="shared" si="9"/>
        <v>80.4</v>
      </c>
      <c r="J52" s="66">
        <f t="shared" si="10"/>
        <v>40.2</v>
      </c>
      <c r="K52" s="66">
        <f t="shared" si="11"/>
        <v>71.95</v>
      </c>
      <c r="L52" s="67">
        <v>13</v>
      </c>
      <c r="M52" s="68" t="s">
        <v>281</v>
      </c>
    </row>
    <row r="53" spans="1:13" ht="14.25">
      <c r="A53" s="63" t="s">
        <v>294</v>
      </c>
      <c r="B53" s="64">
        <v>136241602709</v>
      </c>
      <c r="C53" s="63">
        <v>58.5</v>
      </c>
      <c r="D53" s="63">
        <v>69</v>
      </c>
      <c r="E53" s="63">
        <v>127.5</v>
      </c>
      <c r="F53" s="65">
        <f t="shared" si="8"/>
        <v>31.875</v>
      </c>
      <c r="G53" s="66">
        <v>80</v>
      </c>
      <c r="H53" s="66">
        <v>1</v>
      </c>
      <c r="I53" s="66">
        <f t="shared" si="9"/>
        <v>80</v>
      </c>
      <c r="J53" s="66">
        <f t="shared" si="10"/>
        <v>40</v>
      </c>
      <c r="K53" s="66">
        <f t="shared" si="11"/>
        <v>71.875</v>
      </c>
      <c r="L53" s="67">
        <v>14</v>
      </c>
      <c r="M53" s="68" t="s">
        <v>281</v>
      </c>
    </row>
    <row r="54" spans="1:13" ht="14.25">
      <c r="A54" s="63" t="s">
        <v>295</v>
      </c>
      <c r="B54" s="64">
        <v>136012201811</v>
      </c>
      <c r="C54" s="63">
        <v>68.5</v>
      </c>
      <c r="D54" s="63">
        <v>59.5</v>
      </c>
      <c r="E54" s="63">
        <v>128</v>
      </c>
      <c r="F54" s="65">
        <f t="shared" si="8"/>
        <v>32</v>
      </c>
      <c r="G54" s="66">
        <v>77.6</v>
      </c>
      <c r="H54" s="66">
        <v>1</v>
      </c>
      <c r="I54" s="66">
        <f t="shared" si="9"/>
        <v>77.6</v>
      </c>
      <c r="J54" s="66">
        <f t="shared" si="10"/>
        <v>38.8</v>
      </c>
      <c r="K54" s="66">
        <f t="shared" si="11"/>
        <v>70.8</v>
      </c>
      <c r="L54" s="67">
        <v>15</v>
      </c>
      <c r="M54" s="68" t="s">
        <v>281</v>
      </c>
    </row>
    <row r="55" spans="1:13" ht="14.25">
      <c r="A55" s="63" t="s">
        <v>296</v>
      </c>
      <c r="B55" s="64">
        <v>136241603015</v>
      </c>
      <c r="C55" s="63">
        <v>61.5</v>
      </c>
      <c r="D55" s="63">
        <v>66</v>
      </c>
      <c r="E55" s="63">
        <v>127.5</v>
      </c>
      <c r="F55" s="65">
        <f t="shared" si="8"/>
        <v>31.875</v>
      </c>
      <c r="G55" s="66">
        <v>75.17</v>
      </c>
      <c r="H55" s="66">
        <v>1</v>
      </c>
      <c r="I55" s="66">
        <f t="shared" si="9"/>
        <v>75.17</v>
      </c>
      <c r="J55" s="66">
        <f t="shared" si="10"/>
        <v>37.585</v>
      </c>
      <c r="K55" s="66">
        <f t="shared" si="11"/>
        <v>69.46000000000001</v>
      </c>
      <c r="L55" s="67">
        <v>16</v>
      </c>
      <c r="M55" s="68" t="s">
        <v>281</v>
      </c>
    </row>
    <row r="56" spans="1:13" ht="12" customHeight="1">
      <c r="A56" s="69"/>
      <c r="B56" s="70"/>
      <c r="C56" s="69"/>
      <c r="D56" s="69"/>
      <c r="E56" s="69"/>
      <c r="F56" s="71"/>
      <c r="G56" s="72"/>
      <c r="H56" s="73"/>
      <c r="I56" s="73"/>
      <c r="J56" s="73"/>
      <c r="K56" s="73"/>
      <c r="L56" s="74"/>
      <c r="M56" s="75"/>
    </row>
    <row r="57" spans="1:13" ht="19.5" customHeight="1">
      <c r="A57" s="59" t="s">
        <v>0</v>
      </c>
      <c r="B57" s="59" t="s">
        <v>1</v>
      </c>
      <c r="C57" s="59" t="s">
        <v>2</v>
      </c>
      <c r="D57" s="59" t="s">
        <v>3</v>
      </c>
      <c r="E57" s="59" t="s">
        <v>4</v>
      </c>
      <c r="F57" s="60" t="s">
        <v>5</v>
      </c>
      <c r="G57" s="59" t="s">
        <v>6</v>
      </c>
      <c r="H57" s="59" t="s">
        <v>7</v>
      </c>
      <c r="I57" s="59" t="s">
        <v>8</v>
      </c>
      <c r="J57" s="59" t="s">
        <v>9</v>
      </c>
      <c r="K57" s="61" t="s">
        <v>10</v>
      </c>
      <c r="L57" s="61" t="s">
        <v>11</v>
      </c>
      <c r="M57" s="62" t="s">
        <v>12</v>
      </c>
    </row>
    <row r="58" spans="1:13" ht="14.25">
      <c r="A58" s="63" t="s">
        <v>297</v>
      </c>
      <c r="B58" s="64">
        <v>136015105906</v>
      </c>
      <c r="C58" s="63">
        <v>72.5</v>
      </c>
      <c r="D58" s="63">
        <v>74.5</v>
      </c>
      <c r="E58" s="63">
        <v>147</v>
      </c>
      <c r="F58" s="65">
        <f>E58*0.25</f>
        <v>36.75</v>
      </c>
      <c r="G58" s="66">
        <v>82.04</v>
      </c>
      <c r="H58" s="66">
        <v>1</v>
      </c>
      <c r="I58" s="66">
        <f>G58*H58</f>
        <v>82.04</v>
      </c>
      <c r="J58" s="66">
        <f>I58*0.5</f>
        <v>41.02</v>
      </c>
      <c r="K58" s="66">
        <f>F58+J58</f>
        <v>77.77000000000001</v>
      </c>
      <c r="L58" s="67">
        <v>1</v>
      </c>
      <c r="M58" s="68" t="s">
        <v>298</v>
      </c>
    </row>
    <row r="59" spans="1:13" ht="14.25">
      <c r="A59" s="63" t="s">
        <v>299</v>
      </c>
      <c r="B59" s="64">
        <v>136240801012</v>
      </c>
      <c r="C59" s="63">
        <v>64.5</v>
      </c>
      <c r="D59" s="63">
        <v>77.5</v>
      </c>
      <c r="E59" s="63">
        <v>142</v>
      </c>
      <c r="F59" s="65">
        <f>E59*0.25</f>
        <v>35.5</v>
      </c>
      <c r="G59" s="66">
        <v>81.15</v>
      </c>
      <c r="H59" s="66">
        <v>1</v>
      </c>
      <c r="I59" s="66">
        <f>G59*H59</f>
        <v>81.15</v>
      </c>
      <c r="J59" s="66">
        <f>I59*0.5</f>
        <v>40.575</v>
      </c>
      <c r="K59" s="66">
        <f>F59+J59</f>
        <v>76.075</v>
      </c>
      <c r="L59" s="67">
        <v>2</v>
      </c>
      <c r="M59" s="68" t="s">
        <v>298</v>
      </c>
    </row>
    <row r="60" spans="1:13" ht="14.25">
      <c r="A60" s="63" t="s">
        <v>300</v>
      </c>
      <c r="B60" s="64">
        <v>136015105708</v>
      </c>
      <c r="C60" s="63">
        <v>50.5</v>
      </c>
      <c r="D60" s="63">
        <v>62</v>
      </c>
      <c r="E60" s="63">
        <v>112.5</v>
      </c>
      <c r="F60" s="65">
        <f>E60*0.25</f>
        <v>28.125</v>
      </c>
      <c r="G60" s="66">
        <v>79.3</v>
      </c>
      <c r="H60" s="66">
        <v>1</v>
      </c>
      <c r="I60" s="66">
        <f>G60*H60</f>
        <v>79.3</v>
      </c>
      <c r="J60" s="66">
        <f>I60*0.5</f>
        <v>39.65</v>
      </c>
      <c r="K60" s="66">
        <f>F60+J60</f>
        <v>67.775</v>
      </c>
      <c r="L60" s="67">
        <v>3</v>
      </c>
      <c r="M60" s="68" t="s">
        <v>298</v>
      </c>
    </row>
    <row r="61" spans="1:13" ht="14.25">
      <c r="A61" s="63" t="s">
        <v>301</v>
      </c>
      <c r="B61" s="64">
        <v>136015105709</v>
      </c>
      <c r="C61" s="63">
        <v>43</v>
      </c>
      <c r="D61" s="63">
        <v>55</v>
      </c>
      <c r="E61" s="63">
        <v>98</v>
      </c>
      <c r="F61" s="65">
        <f>E61*0.25</f>
        <v>24.5</v>
      </c>
      <c r="G61" s="66">
        <v>80.05</v>
      </c>
      <c r="H61" s="66">
        <v>1</v>
      </c>
      <c r="I61" s="66">
        <f>G61*H61</f>
        <v>80.05</v>
      </c>
      <c r="J61" s="66">
        <f>I61*0.5</f>
        <v>40.025</v>
      </c>
      <c r="K61" s="66">
        <f>F61+J61</f>
        <v>64.525</v>
      </c>
      <c r="L61" s="67">
        <v>4</v>
      </c>
      <c r="M61" s="68" t="s">
        <v>298</v>
      </c>
    </row>
    <row r="62" spans="1:13" ht="22.5">
      <c r="A62" s="59" t="s">
        <v>0</v>
      </c>
      <c r="B62" s="59" t="s">
        <v>1</v>
      </c>
      <c r="C62" s="59" t="s">
        <v>2</v>
      </c>
      <c r="D62" s="59" t="s">
        <v>3</v>
      </c>
      <c r="E62" s="59" t="s">
        <v>4</v>
      </c>
      <c r="F62" s="60" t="s">
        <v>5</v>
      </c>
      <c r="G62" s="59" t="s">
        <v>6</v>
      </c>
      <c r="H62" s="59" t="s">
        <v>7</v>
      </c>
      <c r="I62" s="59" t="s">
        <v>8</v>
      </c>
      <c r="J62" s="59" t="s">
        <v>9</v>
      </c>
      <c r="K62" s="61" t="s">
        <v>10</v>
      </c>
      <c r="L62" s="61" t="s">
        <v>11</v>
      </c>
      <c r="M62" s="62" t="s">
        <v>12</v>
      </c>
    </row>
    <row r="63" spans="1:13" ht="14.25">
      <c r="A63" s="63" t="s">
        <v>302</v>
      </c>
      <c r="B63" s="64">
        <v>136050506417</v>
      </c>
      <c r="C63" s="63">
        <v>72</v>
      </c>
      <c r="D63" s="63">
        <v>77</v>
      </c>
      <c r="E63" s="63">
        <v>149</v>
      </c>
      <c r="F63" s="65">
        <f>E63*0.25</f>
        <v>37.25</v>
      </c>
      <c r="G63" s="66">
        <v>84.84</v>
      </c>
      <c r="H63" s="66">
        <v>1</v>
      </c>
      <c r="I63" s="66">
        <f>G63*H63</f>
        <v>84.84</v>
      </c>
      <c r="J63" s="66">
        <f>I63*0.5</f>
        <v>42.42</v>
      </c>
      <c r="K63" s="66">
        <f>F63+J63</f>
        <v>79.67</v>
      </c>
      <c r="L63" s="67">
        <v>1</v>
      </c>
      <c r="M63" s="68" t="s">
        <v>303</v>
      </c>
    </row>
    <row r="64" spans="1:13" ht="14.25">
      <c r="A64" s="76" t="s">
        <v>304</v>
      </c>
      <c r="B64" s="76">
        <v>9050</v>
      </c>
      <c r="C64" s="76">
        <v>66</v>
      </c>
      <c r="D64" s="76">
        <v>69.5</v>
      </c>
      <c r="E64" s="76">
        <v>135.5</v>
      </c>
      <c r="F64" s="65">
        <f>E64*0.25</f>
        <v>33.875</v>
      </c>
      <c r="G64" s="66">
        <v>83.25</v>
      </c>
      <c r="H64" s="66">
        <v>1</v>
      </c>
      <c r="I64" s="66">
        <f>G64*H64</f>
        <v>83.25</v>
      </c>
      <c r="J64" s="66">
        <f>I64*0.5</f>
        <v>41.625</v>
      </c>
      <c r="K64" s="66">
        <f>F64+J64</f>
        <v>75.5</v>
      </c>
      <c r="L64" s="67">
        <v>2</v>
      </c>
      <c r="M64" s="68" t="s">
        <v>303</v>
      </c>
    </row>
    <row r="65" spans="1:13" ht="14.25">
      <c r="A65" s="76" t="s">
        <v>305</v>
      </c>
      <c r="B65" s="76">
        <v>50895</v>
      </c>
      <c r="C65" s="76">
        <v>59</v>
      </c>
      <c r="D65" s="76">
        <v>71.5</v>
      </c>
      <c r="E65" s="76">
        <v>130.5</v>
      </c>
      <c r="F65" s="65">
        <f>E65*0.25</f>
        <v>32.625</v>
      </c>
      <c r="G65" s="66">
        <v>80.32</v>
      </c>
      <c r="H65" s="66">
        <v>1</v>
      </c>
      <c r="I65" s="66">
        <f>G65*H65</f>
        <v>80.32</v>
      </c>
      <c r="J65" s="66">
        <f>I65*0.5</f>
        <v>40.16</v>
      </c>
      <c r="K65" s="66">
        <f>F65+J65</f>
        <v>72.785</v>
      </c>
      <c r="L65" s="67">
        <v>3</v>
      </c>
      <c r="M65" s="68" t="s">
        <v>303</v>
      </c>
    </row>
    <row r="66" spans="1:13" ht="14.25">
      <c r="A66" s="63" t="s">
        <v>306</v>
      </c>
      <c r="B66" s="64">
        <v>136240801624</v>
      </c>
      <c r="C66" s="63">
        <v>51.5</v>
      </c>
      <c r="D66" s="63">
        <v>68.5</v>
      </c>
      <c r="E66" s="63">
        <v>120</v>
      </c>
      <c r="F66" s="65">
        <f>E66*0.25</f>
        <v>30</v>
      </c>
      <c r="G66" s="66">
        <v>83.99</v>
      </c>
      <c r="H66" s="66">
        <v>1</v>
      </c>
      <c r="I66" s="66">
        <f>G66*H66</f>
        <v>83.99</v>
      </c>
      <c r="J66" s="66">
        <f>I66*0.5</f>
        <v>41.995</v>
      </c>
      <c r="K66" s="66">
        <f>F66+J66</f>
        <v>71.995</v>
      </c>
      <c r="L66" s="67">
        <v>4</v>
      </c>
      <c r="M66" s="68" t="s">
        <v>303</v>
      </c>
    </row>
    <row r="67" spans="1:13" ht="14.25">
      <c r="A67" s="76" t="s">
        <v>307</v>
      </c>
      <c r="B67" s="76">
        <v>25262</v>
      </c>
      <c r="C67" s="76">
        <v>47</v>
      </c>
      <c r="D67" s="76">
        <v>69</v>
      </c>
      <c r="E67" s="76">
        <v>116</v>
      </c>
      <c r="F67" s="65">
        <f>E67*0.25</f>
        <v>29</v>
      </c>
      <c r="G67" s="66">
        <v>82.27</v>
      </c>
      <c r="H67" s="66">
        <v>1</v>
      </c>
      <c r="I67" s="66">
        <f>G67*H67</f>
        <v>82.27</v>
      </c>
      <c r="J67" s="66">
        <f>I67*0.5</f>
        <v>41.135</v>
      </c>
      <c r="K67" s="66">
        <f>F67+J67</f>
        <v>70.13499999999999</v>
      </c>
      <c r="L67" s="67">
        <v>5</v>
      </c>
      <c r="M67" s="68" t="s">
        <v>303</v>
      </c>
    </row>
    <row r="68" spans="1:13" ht="14.25">
      <c r="A68" s="69"/>
      <c r="B68" s="70"/>
      <c r="C68" s="69"/>
      <c r="D68" s="69"/>
      <c r="E68" s="69"/>
      <c r="F68" s="71"/>
      <c r="G68" s="72"/>
      <c r="H68" s="73"/>
      <c r="I68" s="73"/>
      <c r="J68" s="73"/>
      <c r="K68" s="73"/>
      <c r="L68" s="74"/>
      <c r="M68" s="75"/>
    </row>
    <row r="69" spans="1:13" ht="14.25">
      <c r="A69" s="69"/>
      <c r="B69" s="70"/>
      <c r="C69" s="69"/>
      <c r="D69" s="69"/>
      <c r="E69" s="69"/>
      <c r="F69" s="71"/>
      <c r="G69" s="72"/>
      <c r="H69" s="73"/>
      <c r="I69" s="73"/>
      <c r="J69" s="73"/>
      <c r="K69" s="73"/>
      <c r="L69" s="74"/>
      <c r="M69" s="75"/>
    </row>
    <row r="70" spans="1:13" ht="22.5">
      <c r="A70" s="59" t="s">
        <v>0</v>
      </c>
      <c r="B70" s="59" t="s">
        <v>1</v>
      </c>
      <c r="C70" s="59" t="s">
        <v>2</v>
      </c>
      <c r="D70" s="59" t="s">
        <v>3</v>
      </c>
      <c r="E70" s="59" t="s">
        <v>4</v>
      </c>
      <c r="F70" s="60" t="s">
        <v>5</v>
      </c>
      <c r="G70" s="59" t="s">
        <v>6</v>
      </c>
      <c r="H70" s="59" t="s">
        <v>7</v>
      </c>
      <c r="I70" s="59" t="s">
        <v>8</v>
      </c>
      <c r="J70" s="59" t="s">
        <v>9</v>
      </c>
      <c r="K70" s="61" t="s">
        <v>10</v>
      </c>
      <c r="L70" s="61" t="s">
        <v>11</v>
      </c>
      <c r="M70" s="62" t="s">
        <v>12</v>
      </c>
    </row>
    <row r="71" spans="1:13" ht="14.25">
      <c r="A71" s="63" t="s">
        <v>308</v>
      </c>
      <c r="B71" s="64">
        <v>136015002917</v>
      </c>
      <c r="C71" s="63">
        <v>74</v>
      </c>
      <c r="D71" s="63">
        <v>73.5</v>
      </c>
      <c r="E71" s="63">
        <v>147.5</v>
      </c>
      <c r="F71" s="65">
        <f>E71*0.25</f>
        <v>36.875</v>
      </c>
      <c r="G71" s="66">
        <v>83.792</v>
      </c>
      <c r="H71" s="66">
        <v>1</v>
      </c>
      <c r="I71" s="66">
        <f>G71*H71</f>
        <v>83.792</v>
      </c>
      <c r="J71" s="66">
        <f>I71*0.5</f>
        <v>41.896</v>
      </c>
      <c r="K71" s="66">
        <f>F71+J71</f>
        <v>78.771</v>
      </c>
      <c r="L71" s="67">
        <v>1</v>
      </c>
      <c r="M71" s="68" t="s">
        <v>309</v>
      </c>
    </row>
    <row r="72" spans="1:13" ht="14.25">
      <c r="A72" s="63" t="s">
        <v>310</v>
      </c>
      <c r="B72" s="64">
        <v>136240801902</v>
      </c>
      <c r="C72" s="63">
        <v>59</v>
      </c>
      <c r="D72" s="63">
        <v>80.5</v>
      </c>
      <c r="E72" s="63">
        <v>139.5</v>
      </c>
      <c r="F72" s="65">
        <f>E72*0.25</f>
        <v>34.875</v>
      </c>
      <c r="G72" s="66">
        <v>85.646</v>
      </c>
      <c r="H72" s="66">
        <v>1</v>
      </c>
      <c r="I72" s="66">
        <f>G72*H72</f>
        <v>85.646</v>
      </c>
      <c r="J72" s="66">
        <f>I72*0.5</f>
        <v>42.823</v>
      </c>
      <c r="K72" s="66">
        <f>F72+J72</f>
        <v>77.69800000000001</v>
      </c>
      <c r="L72" s="67">
        <v>2</v>
      </c>
      <c r="M72" s="68" t="s">
        <v>309</v>
      </c>
    </row>
    <row r="73" spans="1:13" ht="14.25">
      <c r="A73" s="63" t="s">
        <v>311</v>
      </c>
      <c r="B73" s="64">
        <v>136015003511</v>
      </c>
      <c r="C73" s="63">
        <v>64.5</v>
      </c>
      <c r="D73" s="63">
        <v>66.5</v>
      </c>
      <c r="E73" s="63">
        <v>131</v>
      </c>
      <c r="F73" s="65">
        <f>E73*0.25</f>
        <v>32.75</v>
      </c>
      <c r="G73" s="66">
        <v>84.348</v>
      </c>
      <c r="H73" s="66">
        <v>1</v>
      </c>
      <c r="I73" s="66">
        <f>G73*H73</f>
        <v>84.348</v>
      </c>
      <c r="J73" s="66">
        <f>I73*0.5</f>
        <v>42.174</v>
      </c>
      <c r="K73" s="66">
        <f>F73+J73</f>
        <v>74.924</v>
      </c>
      <c r="L73" s="67">
        <v>3</v>
      </c>
      <c r="M73" s="68" t="s">
        <v>309</v>
      </c>
    </row>
    <row r="74" spans="1:13" ht="14.25">
      <c r="A74" s="63" t="s">
        <v>312</v>
      </c>
      <c r="B74" s="64">
        <v>136240801927</v>
      </c>
      <c r="C74" s="63">
        <v>56</v>
      </c>
      <c r="D74" s="63">
        <v>75</v>
      </c>
      <c r="E74" s="63">
        <v>131</v>
      </c>
      <c r="F74" s="65">
        <f>E74*0.25</f>
        <v>32.75</v>
      </c>
      <c r="G74" s="66">
        <v>82.076</v>
      </c>
      <c r="H74" s="66">
        <v>1</v>
      </c>
      <c r="I74" s="66">
        <f>G74*H74</f>
        <v>82.076</v>
      </c>
      <c r="J74" s="66">
        <f>I74*0.5</f>
        <v>41.038</v>
      </c>
      <c r="K74" s="66">
        <f>F74+J74</f>
        <v>73.788</v>
      </c>
      <c r="L74" s="67">
        <v>4</v>
      </c>
      <c r="M74" s="68" t="s">
        <v>309</v>
      </c>
    </row>
    <row r="75" spans="1:13" ht="14.25">
      <c r="A75" s="69"/>
      <c r="B75" s="70"/>
      <c r="C75" s="69"/>
      <c r="D75" s="69"/>
      <c r="E75" s="69"/>
      <c r="F75" s="71"/>
      <c r="G75" s="72"/>
      <c r="H75" s="73"/>
      <c r="I75" s="73"/>
      <c r="J75" s="73"/>
      <c r="K75" s="73"/>
      <c r="L75" s="74"/>
      <c r="M75" s="75"/>
    </row>
    <row r="76" spans="1:13" ht="14.25">
      <c r="A76" s="69"/>
      <c r="B76" s="70"/>
      <c r="C76" s="69"/>
      <c r="D76" s="69"/>
      <c r="E76" s="69"/>
      <c r="F76" s="71"/>
      <c r="G76" s="72"/>
      <c r="H76" s="73"/>
      <c r="I76" s="73"/>
      <c r="J76" s="73"/>
      <c r="K76" s="73"/>
      <c r="L76" s="74"/>
      <c r="M76" s="75"/>
    </row>
    <row r="77" spans="1:13" ht="22.5">
      <c r="A77" s="59" t="s">
        <v>0</v>
      </c>
      <c r="B77" s="59" t="s">
        <v>1</v>
      </c>
      <c r="C77" s="59" t="s">
        <v>2</v>
      </c>
      <c r="D77" s="59" t="s">
        <v>3</v>
      </c>
      <c r="E77" s="59" t="s">
        <v>4</v>
      </c>
      <c r="F77" s="60" t="s">
        <v>5</v>
      </c>
      <c r="G77" s="59" t="s">
        <v>6</v>
      </c>
      <c r="H77" s="59" t="s">
        <v>7</v>
      </c>
      <c r="I77" s="59" t="s">
        <v>8</v>
      </c>
      <c r="J77" s="59" t="s">
        <v>9</v>
      </c>
      <c r="K77" s="61" t="s">
        <v>10</v>
      </c>
      <c r="L77" s="61" t="s">
        <v>11</v>
      </c>
      <c r="M77" s="62" t="s">
        <v>12</v>
      </c>
    </row>
    <row r="78" spans="1:13" ht="14.25">
      <c r="A78" s="63" t="s">
        <v>313</v>
      </c>
      <c r="B78" s="64">
        <v>136240802325</v>
      </c>
      <c r="C78" s="63">
        <v>53.5</v>
      </c>
      <c r="D78" s="63">
        <v>49</v>
      </c>
      <c r="E78" s="63">
        <v>102.5</v>
      </c>
      <c r="F78" s="65">
        <f>E78*0.25</f>
        <v>25.625</v>
      </c>
      <c r="G78" s="66">
        <v>83.84</v>
      </c>
      <c r="H78" s="66">
        <v>1</v>
      </c>
      <c r="I78" s="66">
        <f>G78*H78</f>
        <v>83.84</v>
      </c>
      <c r="J78" s="66">
        <f>I78*0.5</f>
        <v>41.92</v>
      </c>
      <c r="K78" s="66">
        <f>F78+J78</f>
        <v>67.545</v>
      </c>
      <c r="L78" s="67">
        <v>1</v>
      </c>
      <c r="M78" s="68" t="s">
        <v>314</v>
      </c>
    </row>
    <row r="79" spans="1:13" ht="14.25">
      <c r="A79" s="76" t="s">
        <v>315</v>
      </c>
      <c r="B79" s="76">
        <v>35120</v>
      </c>
      <c r="C79" s="76">
        <v>59</v>
      </c>
      <c r="D79" s="76">
        <v>39</v>
      </c>
      <c r="E79" s="76">
        <v>98</v>
      </c>
      <c r="F79" s="65">
        <f>E79*0.25</f>
        <v>24.5</v>
      </c>
      <c r="G79" s="66">
        <v>82.8</v>
      </c>
      <c r="H79" s="66">
        <v>1</v>
      </c>
      <c r="I79" s="66">
        <f>G79*H79</f>
        <v>82.8</v>
      </c>
      <c r="J79" s="66">
        <f>I79*0.5</f>
        <v>41.4</v>
      </c>
      <c r="K79" s="66">
        <f>F79+J79</f>
        <v>65.9</v>
      </c>
      <c r="L79" s="67">
        <v>2</v>
      </c>
      <c r="M79" s="68" t="s">
        <v>314</v>
      </c>
    </row>
    <row r="80" spans="1:13" ht="14.25">
      <c r="A80" s="77"/>
      <c r="B80" s="77"/>
      <c r="C80" s="77"/>
      <c r="D80" s="77"/>
      <c r="E80" s="77"/>
      <c r="F80" s="71"/>
      <c r="G80" s="72"/>
      <c r="H80" s="73"/>
      <c r="I80" s="73"/>
      <c r="J80" s="73"/>
      <c r="K80" s="73"/>
      <c r="L80" s="74"/>
      <c r="M80" s="75"/>
    </row>
    <row r="81" spans="1:13" ht="14.25">
      <c r="A81" s="77"/>
      <c r="B81" s="77"/>
      <c r="C81" s="77"/>
      <c r="D81" s="77"/>
      <c r="E81" s="77"/>
      <c r="F81" s="71"/>
      <c r="G81" s="72"/>
      <c r="H81" s="73"/>
      <c r="I81" s="73"/>
      <c r="J81" s="73"/>
      <c r="K81" s="73"/>
      <c r="L81" s="74"/>
      <c r="M81" s="75"/>
    </row>
    <row r="82" spans="1:13" ht="22.5">
      <c r="A82" s="59" t="s">
        <v>0</v>
      </c>
      <c r="B82" s="59" t="s">
        <v>1</v>
      </c>
      <c r="C82" s="59" t="s">
        <v>2</v>
      </c>
      <c r="D82" s="59" t="s">
        <v>3</v>
      </c>
      <c r="E82" s="59" t="s">
        <v>4</v>
      </c>
      <c r="F82" s="60" t="s">
        <v>5</v>
      </c>
      <c r="G82" s="59" t="s">
        <v>6</v>
      </c>
      <c r="H82" s="59" t="s">
        <v>7</v>
      </c>
      <c r="I82" s="59" t="s">
        <v>8</v>
      </c>
      <c r="J82" s="59" t="s">
        <v>9</v>
      </c>
      <c r="K82" s="61" t="s">
        <v>10</v>
      </c>
      <c r="L82" s="61" t="s">
        <v>11</v>
      </c>
      <c r="M82" s="62" t="s">
        <v>12</v>
      </c>
    </row>
    <row r="83" spans="1:13" ht="14.25">
      <c r="A83" s="63" t="s">
        <v>316</v>
      </c>
      <c r="B83" s="64">
        <v>136240803705</v>
      </c>
      <c r="C83" s="63">
        <v>49.5</v>
      </c>
      <c r="D83" s="63">
        <v>65</v>
      </c>
      <c r="E83" s="63">
        <v>114.5</v>
      </c>
      <c r="F83" s="65">
        <f>E83*0.25</f>
        <v>28.625</v>
      </c>
      <c r="G83" s="66">
        <v>79.98</v>
      </c>
      <c r="H83" s="66">
        <v>1</v>
      </c>
      <c r="I83" s="66">
        <f>G83*H83</f>
        <v>79.98</v>
      </c>
      <c r="J83" s="66">
        <f>I83*0.5</f>
        <v>39.99</v>
      </c>
      <c r="K83" s="66">
        <f>F83+J83</f>
        <v>68.61500000000001</v>
      </c>
      <c r="L83" s="67">
        <v>1</v>
      </c>
      <c r="M83" s="68" t="s">
        <v>317</v>
      </c>
    </row>
    <row r="84" spans="1:13" ht="14.25">
      <c r="A84" s="63" t="s">
        <v>318</v>
      </c>
      <c r="B84" s="64">
        <v>136231617912</v>
      </c>
      <c r="C84" s="63">
        <v>52.5</v>
      </c>
      <c r="D84" s="63">
        <v>60.5</v>
      </c>
      <c r="E84" s="63">
        <v>113</v>
      </c>
      <c r="F84" s="65">
        <f>E84*0.25</f>
        <v>28.25</v>
      </c>
      <c r="G84" s="66">
        <v>78.91</v>
      </c>
      <c r="H84" s="66">
        <v>1</v>
      </c>
      <c r="I84" s="66">
        <f>G84*H84</f>
        <v>78.91</v>
      </c>
      <c r="J84" s="66">
        <f>I84*0.5</f>
        <v>39.455</v>
      </c>
      <c r="K84" s="66">
        <f>F84+J84</f>
        <v>67.705</v>
      </c>
      <c r="L84" s="67">
        <v>2</v>
      </c>
      <c r="M84" s="68" t="s">
        <v>317</v>
      </c>
    </row>
    <row r="85" spans="1:13" ht="14.25">
      <c r="A85" s="69"/>
      <c r="B85" s="70"/>
      <c r="C85" s="69"/>
      <c r="D85" s="69"/>
      <c r="E85" s="69"/>
      <c r="F85" s="71"/>
      <c r="G85" s="72"/>
      <c r="H85" s="73"/>
      <c r="I85" s="73"/>
      <c r="J85" s="73"/>
      <c r="K85" s="73"/>
      <c r="L85" s="74"/>
      <c r="M85" s="75"/>
    </row>
    <row r="86" spans="1:13" ht="14.25">
      <c r="A86" s="69"/>
      <c r="B86" s="70"/>
      <c r="C86" s="69"/>
      <c r="D86" s="69"/>
      <c r="E86" s="69"/>
      <c r="F86" s="71"/>
      <c r="G86" s="72"/>
      <c r="H86" s="73"/>
      <c r="I86" s="73"/>
      <c r="J86" s="73"/>
      <c r="K86" s="73"/>
      <c r="L86" s="74"/>
      <c r="M86" s="75"/>
    </row>
    <row r="87" spans="1:13" ht="22.5">
      <c r="A87" s="59" t="s">
        <v>0</v>
      </c>
      <c r="B87" s="59" t="s">
        <v>1</v>
      </c>
      <c r="C87" s="59" t="s">
        <v>2</v>
      </c>
      <c r="D87" s="59" t="s">
        <v>3</v>
      </c>
      <c r="E87" s="59" t="s">
        <v>4</v>
      </c>
      <c r="F87" s="60" t="s">
        <v>5</v>
      </c>
      <c r="G87" s="59" t="s">
        <v>6</v>
      </c>
      <c r="H87" s="59" t="s">
        <v>7</v>
      </c>
      <c r="I87" s="59" t="s">
        <v>8</v>
      </c>
      <c r="J87" s="59" t="s">
        <v>9</v>
      </c>
      <c r="K87" s="61" t="s">
        <v>10</v>
      </c>
      <c r="L87" s="61" t="s">
        <v>11</v>
      </c>
      <c r="M87" s="62" t="s">
        <v>12</v>
      </c>
    </row>
    <row r="88" spans="1:13" ht="14.25">
      <c r="A88" s="63" t="s">
        <v>319</v>
      </c>
      <c r="B88" s="64">
        <v>136210903114</v>
      </c>
      <c r="C88" s="63">
        <v>73</v>
      </c>
      <c r="D88" s="63">
        <v>78</v>
      </c>
      <c r="E88" s="63">
        <v>151</v>
      </c>
      <c r="F88" s="65">
        <f>E88*0.25</f>
        <v>37.75</v>
      </c>
      <c r="G88" s="66">
        <v>84.2</v>
      </c>
      <c r="H88" s="66">
        <v>1</v>
      </c>
      <c r="I88" s="66">
        <f>G88*H88</f>
        <v>84.2</v>
      </c>
      <c r="J88" s="66">
        <f>I88*0.5</f>
        <v>42.1</v>
      </c>
      <c r="K88" s="66">
        <f>F88+J88</f>
        <v>79.85</v>
      </c>
      <c r="L88" s="67">
        <v>1</v>
      </c>
      <c r="M88" s="68" t="s">
        <v>320</v>
      </c>
    </row>
    <row r="89" spans="1:13" ht="14.25">
      <c r="A89" s="63" t="s">
        <v>321</v>
      </c>
      <c r="B89" s="64">
        <v>136013200625</v>
      </c>
      <c r="C89" s="63">
        <v>70.5</v>
      </c>
      <c r="D89" s="63">
        <v>81.5</v>
      </c>
      <c r="E89" s="63">
        <v>152</v>
      </c>
      <c r="F89" s="65">
        <f>E89*0.25</f>
        <v>38</v>
      </c>
      <c r="G89" s="66">
        <v>83.6</v>
      </c>
      <c r="H89" s="66">
        <v>1</v>
      </c>
      <c r="I89" s="66">
        <f>G89*H89</f>
        <v>83.6</v>
      </c>
      <c r="J89" s="66">
        <f>I89*0.5</f>
        <v>41.8</v>
      </c>
      <c r="K89" s="66">
        <f>F89+J89</f>
        <v>79.8</v>
      </c>
      <c r="L89" s="67">
        <v>2</v>
      </c>
      <c r="M89" s="68" t="s">
        <v>320</v>
      </c>
    </row>
    <row r="90" spans="1:13" ht="14.25">
      <c r="A90" s="63" t="s">
        <v>322</v>
      </c>
      <c r="B90" s="64">
        <v>136240802618</v>
      </c>
      <c r="C90" s="63">
        <v>71</v>
      </c>
      <c r="D90" s="63">
        <v>79</v>
      </c>
      <c r="E90" s="63">
        <v>150</v>
      </c>
      <c r="F90" s="65">
        <f>E90*0.25</f>
        <v>37.5</v>
      </c>
      <c r="G90" s="66">
        <v>81.4</v>
      </c>
      <c r="H90" s="66">
        <v>1</v>
      </c>
      <c r="I90" s="66">
        <f>G90*H90</f>
        <v>81.4</v>
      </c>
      <c r="J90" s="66">
        <f>I90*0.5</f>
        <v>40.7</v>
      </c>
      <c r="K90" s="66">
        <f>F90+J90</f>
        <v>78.2</v>
      </c>
      <c r="L90" s="67">
        <v>3</v>
      </c>
      <c r="M90" s="68" t="s">
        <v>320</v>
      </c>
    </row>
    <row r="91" spans="1:13" ht="14.25">
      <c r="A91" s="69"/>
      <c r="B91" s="70"/>
      <c r="C91" s="69"/>
      <c r="D91" s="69"/>
      <c r="E91" s="69"/>
      <c r="F91" s="71"/>
      <c r="G91" s="72"/>
      <c r="H91" s="73"/>
      <c r="I91" s="73"/>
      <c r="J91" s="73"/>
      <c r="K91" s="73"/>
      <c r="L91" s="74"/>
      <c r="M91" s="75"/>
    </row>
    <row r="92" spans="1:13" ht="14.25">
      <c r="A92" s="69"/>
      <c r="B92" s="70"/>
      <c r="C92" s="69"/>
      <c r="D92" s="69"/>
      <c r="E92" s="69"/>
      <c r="F92" s="71"/>
      <c r="G92" s="72"/>
      <c r="H92" s="73"/>
      <c r="I92" s="73"/>
      <c r="J92" s="73"/>
      <c r="K92" s="73"/>
      <c r="L92" s="74"/>
      <c r="M92" s="75"/>
    </row>
    <row r="93" spans="1:13" ht="22.5">
      <c r="A93" s="59" t="s">
        <v>0</v>
      </c>
      <c r="B93" s="59" t="s">
        <v>1</v>
      </c>
      <c r="C93" s="59" t="s">
        <v>2</v>
      </c>
      <c r="D93" s="59" t="s">
        <v>3</v>
      </c>
      <c r="E93" s="59" t="s">
        <v>4</v>
      </c>
      <c r="F93" s="60" t="s">
        <v>5</v>
      </c>
      <c r="G93" s="59" t="s">
        <v>6</v>
      </c>
      <c r="H93" s="59" t="s">
        <v>7</v>
      </c>
      <c r="I93" s="59" t="s">
        <v>8</v>
      </c>
      <c r="J93" s="59" t="s">
        <v>9</v>
      </c>
      <c r="K93" s="61" t="s">
        <v>10</v>
      </c>
      <c r="L93" s="61" t="s">
        <v>11</v>
      </c>
      <c r="M93" s="62" t="s">
        <v>12</v>
      </c>
    </row>
    <row r="94" spans="1:13" ht="14.25">
      <c r="A94" s="63" t="s">
        <v>301</v>
      </c>
      <c r="B94" s="64">
        <v>136240802516</v>
      </c>
      <c r="C94" s="63">
        <v>48</v>
      </c>
      <c r="D94" s="63">
        <v>79</v>
      </c>
      <c r="E94" s="63">
        <v>127</v>
      </c>
      <c r="F94" s="65">
        <f>E94*0.25</f>
        <v>31.75</v>
      </c>
      <c r="G94" s="66">
        <v>83.6</v>
      </c>
      <c r="H94" s="66">
        <v>1</v>
      </c>
      <c r="I94" s="66">
        <f>G94*H94</f>
        <v>83.6</v>
      </c>
      <c r="J94" s="66">
        <f>I94*0.5</f>
        <v>41.8</v>
      </c>
      <c r="K94" s="66">
        <f>F94+J94</f>
        <v>73.55</v>
      </c>
      <c r="L94" s="67">
        <v>1</v>
      </c>
      <c r="M94" s="68" t="s">
        <v>323</v>
      </c>
    </row>
    <row r="95" spans="1:13" ht="14.25">
      <c r="A95" s="63" t="s">
        <v>324</v>
      </c>
      <c r="B95" s="64">
        <v>136240802418</v>
      </c>
      <c r="C95" s="63">
        <v>40.5</v>
      </c>
      <c r="D95" s="63">
        <v>72.5</v>
      </c>
      <c r="E95" s="63">
        <v>113</v>
      </c>
      <c r="F95" s="65">
        <f>E95*0.25</f>
        <v>28.25</v>
      </c>
      <c r="G95" s="66">
        <v>82.4</v>
      </c>
      <c r="H95" s="66">
        <v>1</v>
      </c>
      <c r="I95" s="66">
        <f>G95*H95</f>
        <v>82.4</v>
      </c>
      <c r="J95" s="66">
        <f>I95*0.5</f>
        <v>41.2</v>
      </c>
      <c r="K95" s="66">
        <f>F95+J95</f>
        <v>69.45</v>
      </c>
      <c r="L95" s="67">
        <v>2</v>
      </c>
      <c r="M95" s="68" t="s">
        <v>323</v>
      </c>
    </row>
    <row r="96" spans="1:13" ht="14.25">
      <c r="A96" s="69"/>
      <c r="B96" s="70"/>
      <c r="C96" s="69"/>
      <c r="D96" s="69"/>
      <c r="E96" s="69"/>
      <c r="F96" s="71"/>
      <c r="G96" s="72"/>
      <c r="H96" s="73"/>
      <c r="I96" s="73"/>
      <c r="J96" s="73"/>
      <c r="K96" s="73"/>
      <c r="L96" s="74"/>
      <c r="M96" s="75"/>
    </row>
    <row r="97" spans="1:13" ht="14.25">
      <c r="A97" s="69"/>
      <c r="B97" s="70"/>
      <c r="C97" s="69"/>
      <c r="D97" s="69"/>
      <c r="E97" s="69"/>
      <c r="F97" s="71"/>
      <c r="G97" s="72"/>
      <c r="H97" s="73"/>
      <c r="I97" s="73"/>
      <c r="J97" s="73"/>
      <c r="K97" s="73"/>
      <c r="L97" s="74"/>
      <c r="M97" s="75"/>
    </row>
    <row r="98" spans="1:13" ht="22.5">
      <c r="A98" s="59" t="s">
        <v>0</v>
      </c>
      <c r="B98" s="59" t="s">
        <v>1</v>
      </c>
      <c r="C98" s="59" t="s">
        <v>2</v>
      </c>
      <c r="D98" s="59" t="s">
        <v>3</v>
      </c>
      <c r="E98" s="59" t="s">
        <v>4</v>
      </c>
      <c r="F98" s="60" t="s">
        <v>5</v>
      </c>
      <c r="G98" s="59" t="s">
        <v>6</v>
      </c>
      <c r="H98" s="59" t="s">
        <v>7</v>
      </c>
      <c r="I98" s="59" t="s">
        <v>8</v>
      </c>
      <c r="J98" s="59" t="s">
        <v>9</v>
      </c>
      <c r="K98" s="61" t="s">
        <v>10</v>
      </c>
      <c r="L98" s="61" t="s">
        <v>11</v>
      </c>
      <c r="M98" s="62" t="s">
        <v>12</v>
      </c>
    </row>
    <row r="99" spans="1:13" ht="14.25">
      <c r="A99" s="63" t="s">
        <v>325</v>
      </c>
      <c r="B99" s="64">
        <v>136240803306</v>
      </c>
      <c r="C99" s="63">
        <v>69.5</v>
      </c>
      <c r="D99" s="63">
        <v>67.5</v>
      </c>
      <c r="E99" s="63">
        <v>137</v>
      </c>
      <c r="F99" s="65">
        <f>E99*0.25</f>
        <v>34.25</v>
      </c>
      <c r="G99" s="66">
        <v>84.4</v>
      </c>
      <c r="H99" s="66">
        <v>1</v>
      </c>
      <c r="I99" s="66">
        <f>G99*H99</f>
        <v>84.4</v>
      </c>
      <c r="J99" s="66">
        <f>I99*0.5</f>
        <v>42.2</v>
      </c>
      <c r="K99" s="66">
        <f>F99+J99</f>
        <v>76.45</v>
      </c>
      <c r="L99" s="67">
        <v>1</v>
      </c>
      <c r="M99" s="68" t="s">
        <v>326</v>
      </c>
    </row>
    <row r="100" spans="1:13" ht="14.25">
      <c r="A100" s="63" t="s">
        <v>327</v>
      </c>
      <c r="B100" s="64">
        <v>136210103317</v>
      </c>
      <c r="C100" s="63">
        <v>68</v>
      </c>
      <c r="D100" s="63">
        <v>72.5</v>
      </c>
      <c r="E100" s="63">
        <v>140.5</v>
      </c>
      <c r="F100" s="65">
        <f>E100*0.25</f>
        <v>35.125</v>
      </c>
      <c r="G100" s="66">
        <v>82.48</v>
      </c>
      <c r="H100" s="66">
        <v>1</v>
      </c>
      <c r="I100" s="66">
        <f>G100*H100</f>
        <v>82.48</v>
      </c>
      <c r="J100" s="66">
        <f>I100*0.5</f>
        <v>41.24</v>
      </c>
      <c r="K100" s="66">
        <f>F100+J100</f>
        <v>76.36500000000001</v>
      </c>
      <c r="L100" s="67">
        <v>2</v>
      </c>
      <c r="M100" s="68" t="s">
        <v>326</v>
      </c>
    </row>
    <row r="101" spans="1:13" ht="14.25">
      <c r="A101" s="63" t="s">
        <v>328</v>
      </c>
      <c r="B101" s="64">
        <v>136240803328</v>
      </c>
      <c r="C101" s="63">
        <v>60</v>
      </c>
      <c r="D101" s="63">
        <v>69.5</v>
      </c>
      <c r="E101" s="63">
        <v>129.5</v>
      </c>
      <c r="F101" s="65">
        <f>E101*0.25</f>
        <v>32.375</v>
      </c>
      <c r="G101" s="66">
        <v>84.31</v>
      </c>
      <c r="H101" s="66">
        <v>1</v>
      </c>
      <c r="I101" s="66">
        <f>G101*H101</f>
        <v>84.31</v>
      </c>
      <c r="J101" s="66">
        <f>I101*0.5</f>
        <v>42.155</v>
      </c>
      <c r="K101" s="66">
        <f>F101+J101</f>
        <v>74.53</v>
      </c>
      <c r="L101" s="67">
        <v>3</v>
      </c>
      <c r="M101" s="68" t="s">
        <v>326</v>
      </c>
    </row>
    <row r="102" spans="1:13" ht="14.25">
      <c r="A102" s="69"/>
      <c r="B102" s="70"/>
      <c r="C102" s="69"/>
      <c r="D102" s="69"/>
      <c r="E102" s="69"/>
      <c r="F102" s="71"/>
      <c r="G102" s="72"/>
      <c r="H102" s="73"/>
      <c r="I102" s="73"/>
      <c r="J102" s="73"/>
      <c r="K102" s="73"/>
      <c r="L102" s="74"/>
      <c r="M102" s="75"/>
    </row>
    <row r="103" spans="1:13" ht="14.25">
      <c r="A103" s="69"/>
      <c r="B103" s="70"/>
      <c r="C103" s="69"/>
      <c r="D103" s="69"/>
      <c r="E103" s="69"/>
      <c r="F103" s="71"/>
      <c r="G103" s="72"/>
      <c r="H103" s="73"/>
      <c r="I103" s="73"/>
      <c r="J103" s="73"/>
      <c r="K103" s="73"/>
      <c r="L103" s="74"/>
      <c r="M103" s="75"/>
    </row>
    <row r="104" spans="1:13" ht="22.5">
      <c r="A104" s="59" t="s">
        <v>0</v>
      </c>
      <c r="B104" s="59" t="s">
        <v>1</v>
      </c>
      <c r="C104" s="59" t="s">
        <v>2</v>
      </c>
      <c r="D104" s="59" t="s">
        <v>3</v>
      </c>
      <c r="E104" s="59" t="s">
        <v>4</v>
      </c>
      <c r="F104" s="60" t="s">
        <v>5</v>
      </c>
      <c r="G104" s="59" t="s">
        <v>6</v>
      </c>
      <c r="H104" s="59" t="s">
        <v>7</v>
      </c>
      <c r="I104" s="59" t="s">
        <v>8</v>
      </c>
      <c r="J104" s="59" t="s">
        <v>9</v>
      </c>
      <c r="K104" s="61" t="s">
        <v>10</v>
      </c>
      <c r="L104" s="61" t="s">
        <v>11</v>
      </c>
      <c r="M104" s="62" t="s">
        <v>12</v>
      </c>
    </row>
    <row r="105" spans="1:13" ht="14.25">
      <c r="A105" s="63" t="s">
        <v>329</v>
      </c>
      <c r="B105" s="64">
        <v>136240803318</v>
      </c>
      <c r="C105" s="63">
        <v>65.5</v>
      </c>
      <c r="D105" s="63">
        <v>59.5</v>
      </c>
      <c r="E105" s="63">
        <v>125</v>
      </c>
      <c r="F105" s="65">
        <f>E105*0.25</f>
        <v>31.25</v>
      </c>
      <c r="G105" s="66">
        <v>87.39</v>
      </c>
      <c r="H105" s="66">
        <v>1</v>
      </c>
      <c r="I105" s="66">
        <f>G105*H105</f>
        <v>87.39</v>
      </c>
      <c r="J105" s="66">
        <f>I105*0.5</f>
        <v>43.695</v>
      </c>
      <c r="K105" s="66">
        <f>F105+J105</f>
        <v>74.945</v>
      </c>
      <c r="L105" s="67">
        <v>1</v>
      </c>
      <c r="M105" s="68" t="s">
        <v>330</v>
      </c>
    </row>
    <row r="106" spans="1:13" ht="14.25">
      <c r="A106" s="63" t="s">
        <v>331</v>
      </c>
      <c r="B106" s="64">
        <v>136240803320</v>
      </c>
      <c r="C106" s="63">
        <v>44</v>
      </c>
      <c r="D106" s="63">
        <v>69</v>
      </c>
      <c r="E106" s="63">
        <v>113</v>
      </c>
      <c r="F106" s="65">
        <f>E106*0.25</f>
        <v>28.25</v>
      </c>
      <c r="G106" s="66">
        <v>85.51</v>
      </c>
      <c r="H106" s="66">
        <v>1</v>
      </c>
      <c r="I106" s="66">
        <f>G106*H106</f>
        <v>85.51</v>
      </c>
      <c r="J106" s="66">
        <f>I106*0.5</f>
        <v>42.755</v>
      </c>
      <c r="K106" s="66">
        <f>F106+J106</f>
        <v>71.005</v>
      </c>
      <c r="L106" s="67">
        <v>2</v>
      </c>
      <c r="M106" s="68" t="s">
        <v>330</v>
      </c>
    </row>
    <row r="107" spans="1:13" ht="14.25">
      <c r="A107" s="69"/>
      <c r="B107" s="70"/>
      <c r="C107" s="69"/>
      <c r="D107" s="69"/>
      <c r="E107" s="69"/>
      <c r="F107" s="71"/>
      <c r="G107" s="72"/>
      <c r="H107" s="73"/>
      <c r="I107" s="73"/>
      <c r="J107" s="73"/>
      <c r="K107" s="73"/>
      <c r="L107" s="74"/>
      <c r="M107" s="75"/>
    </row>
    <row r="108" spans="1:13" ht="14.25">
      <c r="A108" s="69"/>
      <c r="B108" s="70"/>
      <c r="C108" s="69"/>
      <c r="D108" s="69"/>
      <c r="E108" s="69"/>
      <c r="F108" s="71"/>
      <c r="G108" s="72"/>
      <c r="H108" s="73"/>
      <c r="I108" s="73"/>
      <c r="J108" s="73"/>
      <c r="K108" s="73"/>
      <c r="L108" s="74"/>
      <c r="M108" s="75"/>
    </row>
    <row r="109" spans="1:13" ht="22.5">
      <c r="A109" s="59" t="s">
        <v>0</v>
      </c>
      <c r="B109" s="59" t="s">
        <v>1</v>
      </c>
      <c r="C109" s="59" t="s">
        <v>2</v>
      </c>
      <c r="D109" s="59" t="s">
        <v>3</v>
      </c>
      <c r="E109" s="59" t="s">
        <v>4</v>
      </c>
      <c r="F109" s="60" t="s">
        <v>5</v>
      </c>
      <c r="G109" s="59" t="s">
        <v>6</v>
      </c>
      <c r="H109" s="59" t="s">
        <v>7</v>
      </c>
      <c r="I109" s="59" t="s">
        <v>8</v>
      </c>
      <c r="J109" s="59" t="s">
        <v>9</v>
      </c>
      <c r="K109" s="61" t="s">
        <v>10</v>
      </c>
      <c r="L109" s="61" t="s">
        <v>11</v>
      </c>
      <c r="M109" s="62" t="s">
        <v>12</v>
      </c>
    </row>
    <row r="110" spans="1:13" ht="14.25">
      <c r="A110" s="63" t="s">
        <v>332</v>
      </c>
      <c r="B110" s="64">
        <v>136012104702</v>
      </c>
      <c r="C110" s="63">
        <v>69</v>
      </c>
      <c r="D110" s="63">
        <v>57.5</v>
      </c>
      <c r="E110" s="63">
        <v>126.5</v>
      </c>
      <c r="F110" s="65">
        <f>E110*0.25</f>
        <v>31.625</v>
      </c>
      <c r="G110" s="66">
        <v>82.14</v>
      </c>
      <c r="H110" s="66">
        <v>1</v>
      </c>
      <c r="I110" s="66">
        <f>G110*H110</f>
        <v>82.14</v>
      </c>
      <c r="J110" s="66">
        <f>I110*0.5</f>
        <v>41.07</v>
      </c>
      <c r="K110" s="66">
        <f>F110+J110</f>
        <v>72.695</v>
      </c>
      <c r="L110" s="67">
        <v>1</v>
      </c>
      <c r="M110" s="68" t="s">
        <v>333</v>
      </c>
    </row>
    <row r="111" spans="1:13" ht="14.25">
      <c r="A111" s="69"/>
      <c r="B111" s="70"/>
      <c r="C111" s="69"/>
      <c r="D111" s="69"/>
      <c r="E111" s="69"/>
      <c r="F111" s="71"/>
      <c r="G111" s="72"/>
      <c r="H111" s="73"/>
      <c r="I111" s="73"/>
      <c r="J111" s="73"/>
      <c r="K111" s="73"/>
      <c r="L111" s="74"/>
      <c r="M111" s="75"/>
    </row>
    <row r="112" spans="1:13" ht="14.25">
      <c r="A112" s="69"/>
      <c r="B112" s="70"/>
      <c r="C112" s="69"/>
      <c r="D112" s="69"/>
      <c r="E112" s="69"/>
      <c r="F112" s="71"/>
      <c r="G112" s="72"/>
      <c r="H112" s="73"/>
      <c r="I112" s="73"/>
      <c r="J112" s="73"/>
      <c r="K112" s="73"/>
      <c r="L112" s="74"/>
      <c r="M112" s="75"/>
    </row>
    <row r="113" spans="1:13" ht="22.5">
      <c r="A113" s="59" t="s">
        <v>0</v>
      </c>
      <c r="B113" s="59" t="s">
        <v>1</v>
      </c>
      <c r="C113" s="59" t="s">
        <v>2</v>
      </c>
      <c r="D113" s="59" t="s">
        <v>3</v>
      </c>
      <c r="E113" s="59" t="s">
        <v>4</v>
      </c>
      <c r="F113" s="60" t="s">
        <v>5</v>
      </c>
      <c r="G113" s="59" t="s">
        <v>6</v>
      </c>
      <c r="H113" s="59" t="s">
        <v>7</v>
      </c>
      <c r="I113" s="59" t="s">
        <v>8</v>
      </c>
      <c r="J113" s="59" t="s">
        <v>9</v>
      </c>
      <c r="K113" s="61" t="s">
        <v>10</v>
      </c>
      <c r="L113" s="61" t="s">
        <v>11</v>
      </c>
      <c r="M113" s="62" t="s">
        <v>12</v>
      </c>
    </row>
    <row r="114" spans="1:13" ht="14.25">
      <c r="A114" s="63" t="s">
        <v>334</v>
      </c>
      <c r="B114" s="64">
        <v>136241502519</v>
      </c>
      <c r="C114" s="63">
        <v>75</v>
      </c>
      <c r="D114" s="63">
        <v>71</v>
      </c>
      <c r="E114" s="63">
        <v>146</v>
      </c>
      <c r="F114" s="65">
        <f>E114*0.25</f>
        <v>36.5</v>
      </c>
      <c r="G114" s="66">
        <v>83.92</v>
      </c>
      <c r="H114" s="66">
        <v>1</v>
      </c>
      <c r="I114" s="66">
        <f>G114*H114</f>
        <v>83.92</v>
      </c>
      <c r="J114" s="66">
        <f>I114*0.5</f>
        <v>41.96</v>
      </c>
      <c r="K114" s="66">
        <f>F114+J114</f>
        <v>78.46000000000001</v>
      </c>
      <c r="L114" s="67">
        <v>1</v>
      </c>
      <c r="M114" s="68" t="s">
        <v>335</v>
      </c>
    </row>
    <row r="115" spans="1:13" ht="14.25">
      <c r="A115" s="63" t="s">
        <v>336</v>
      </c>
      <c r="B115" s="64">
        <v>136241502514</v>
      </c>
      <c r="C115" s="63">
        <v>64.5</v>
      </c>
      <c r="D115" s="63">
        <v>76.5</v>
      </c>
      <c r="E115" s="63">
        <v>141</v>
      </c>
      <c r="F115" s="65">
        <f>E115*0.25</f>
        <v>35.25</v>
      </c>
      <c r="G115" s="66">
        <v>84.61</v>
      </c>
      <c r="H115" s="66">
        <v>1</v>
      </c>
      <c r="I115" s="66">
        <f>G115*H115</f>
        <v>84.61</v>
      </c>
      <c r="J115" s="66">
        <f>I115*0.5</f>
        <v>42.305</v>
      </c>
      <c r="K115" s="66">
        <f>F115+J115</f>
        <v>77.555</v>
      </c>
      <c r="L115" s="67">
        <v>2</v>
      </c>
      <c r="M115" s="68" t="s">
        <v>335</v>
      </c>
    </row>
    <row r="116" spans="1:13" ht="14.25">
      <c r="A116" s="63" t="s">
        <v>337</v>
      </c>
      <c r="B116" s="64">
        <v>136241502508</v>
      </c>
      <c r="C116" s="63">
        <v>66</v>
      </c>
      <c r="D116" s="63">
        <v>77.5</v>
      </c>
      <c r="E116" s="63">
        <v>143.5</v>
      </c>
      <c r="F116" s="65">
        <f>E116*0.25</f>
        <v>35.875</v>
      </c>
      <c r="G116" s="66">
        <v>83.2</v>
      </c>
      <c r="H116" s="66">
        <v>1</v>
      </c>
      <c r="I116" s="66">
        <f>G116*H116</f>
        <v>83.2</v>
      </c>
      <c r="J116" s="66">
        <f>I116*0.5</f>
        <v>41.6</v>
      </c>
      <c r="K116" s="66">
        <f>F116+J116</f>
        <v>77.475</v>
      </c>
      <c r="L116" s="67">
        <v>3</v>
      </c>
      <c r="M116" s="68" t="s">
        <v>335</v>
      </c>
    </row>
    <row r="117" spans="1:13" ht="14.2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</row>
  </sheetData>
  <sheetProtection/>
  <mergeCells count="1">
    <mergeCell ref="A1:M1"/>
  </mergeCells>
  <printOptions/>
  <pageMargins left="0.75" right="0.75" top="0.81" bottom="0.7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IV32"/>
    </sheetView>
  </sheetViews>
  <sheetFormatPr defaultColWidth="9.00390625" defaultRowHeight="14.25"/>
  <cols>
    <col min="1" max="1" width="9.00390625" style="79" customWidth="1"/>
    <col min="2" max="2" width="15.125" style="79" customWidth="1"/>
    <col min="3" max="4" width="10.50390625" style="79" customWidth="1"/>
    <col min="5" max="5" width="9.00390625" style="79" customWidth="1"/>
    <col min="6" max="6" width="10.625" style="79" customWidth="1"/>
    <col min="7" max="7" width="8.875" style="91" customWidth="1"/>
    <col min="8" max="8" width="9.00390625" style="79" customWidth="1"/>
    <col min="9" max="9" width="11.375" style="79" customWidth="1"/>
    <col min="10" max="10" width="10.375" style="79" customWidth="1"/>
    <col min="11" max="11" width="9.00390625" style="79" customWidth="1"/>
    <col min="12" max="12" width="7.50390625" style="79" customWidth="1"/>
    <col min="13" max="16384" width="9.00390625" style="79" customWidth="1"/>
  </cols>
  <sheetData>
    <row r="1" spans="1:13" ht="23.25" thickBot="1">
      <c r="A1" s="93" t="s">
        <v>458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5" thickBot="1">
      <c r="A2" s="80" t="s">
        <v>0</v>
      </c>
      <c r="B2" s="80" t="s">
        <v>1</v>
      </c>
      <c r="C2" s="80" t="s">
        <v>2</v>
      </c>
      <c r="D2" s="80" t="s">
        <v>3</v>
      </c>
      <c r="E2" s="80" t="s">
        <v>4</v>
      </c>
      <c r="F2" s="81" t="s">
        <v>5</v>
      </c>
      <c r="G2" s="89" t="s">
        <v>6</v>
      </c>
      <c r="H2" s="80" t="s">
        <v>7</v>
      </c>
      <c r="I2" s="80" t="s">
        <v>8</v>
      </c>
      <c r="J2" s="80" t="s">
        <v>9</v>
      </c>
      <c r="K2" s="82" t="s">
        <v>10</v>
      </c>
      <c r="L2" s="82" t="s">
        <v>11</v>
      </c>
      <c r="M2" s="83" t="s">
        <v>12</v>
      </c>
    </row>
    <row r="3" spans="1:13" ht="15" thickBot="1">
      <c r="A3" s="84" t="s">
        <v>459</v>
      </c>
      <c r="B3" s="84" t="s">
        <v>460</v>
      </c>
      <c r="C3" s="84" t="s">
        <v>359</v>
      </c>
      <c r="D3" s="84" t="s">
        <v>461</v>
      </c>
      <c r="E3" s="84" t="s">
        <v>462</v>
      </c>
      <c r="F3" s="85">
        <f aca="true" t="shared" si="0" ref="F3:F31">E3*0.25</f>
        <v>27.875</v>
      </c>
      <c r="G3" s="90">
        <v>87.506</v>
      </c>
      <c r="H3" s="86">
        <v>1.007</v>
      </c>
      <c r="I3" s="86">
        <f aca="true" t="shared" si="1" ref="I3:I31">G3*H3</f>
        <v>88.11854199999999</v>
      </c>
      <c r="J3" s="86">
        <f aca="true" t="shared" si="2" ref="J3:J31">I3*0.5</f>
        <v>44.059270999999995</v>
      </c>
      <c r="K3" s="86">
        <f aca="true" t="shared" si="3" ref="K3:K31">F3+J3</f>
        <v>71.934271</v>
      </c>
      <c r="L3" s="87">
        <v>1</v>
      </c>
      <c r="M3" s="88" t="s">
        <v>463</v>
      </c>
    </row>
    <row r="4" spans="1:13" ht="15" thickBot="1">
      <c r="A4" s="84" t="s">
        <v>464</v>
      </c>
      <c r="B4" s="84" t="s">
        <v>465</v>
      </c>
      <c r="C4" s="84" t="s">
        <v>442</v>
      </c>
      <c r="D4" s="84" t="s">
        <v>466</v>
      </c>
      <c r="E4" s="84" t="s">
        <v>467</v>
      </c>
      <c r="F4" s="85">
        <f t="shared" si="0"/>
        <v>26.5</v>
      </c>
      <c r="G4" s="90">
        <v>88.74</v>
      </c>
      <c r="H4" s="86">
        <v>0.9901</v>
      </c>
      <c r="I4" s="86">
        <f t="shared" si="1"/>
        <v>87.86147399999999</v>
      </c>
      <c r="J4" s="86">
        <f t="shared" si="2"/>
        <v>43.93073699999999</v>
      </c>
      <c r="K4" s="86">
        <f t="shared" si="3"/>
        <v>70.430737</v>
      </c>
      <c r="L4" s="87">
        <v>2</v>
      </c>
      <c r="M4" s="88" t="s">
        <v>463</v>
      </c>
    </row>
    <row r="5" spans="1:13" ht="15" thickBot="1">
      <c r="A5" s="84" t="s">
        <v>468</v>
      </c>
      <c r="B5" s="84" t="s">
        <v>469</v>
      </c>
      <c r="C5" s="84" t="s">
        <v>359</v>
      </c>
      <c r="D5" s="84" t="s">
        <v>470</v>
      </c>
      <c r="E5" s="84" t="s">
        <v>471</v>
      </c>
      <c r="F5" s="85">
        <f t="shared" si="0"/>
        <v>27.125</v>
      </c>
      <c r="G5" s="90">
        <v>85.78</v>
      </c>
      <c r="H5" s="86">
        <v>0.9901</v>
      </c>
      <c r="I5" s="86">
        <f t="shared" si="1"/>
        <v>84.930778</v>
      </c>
      <c r="J5" s="86">
        <f t="shared" si="2"/>
        <v>42.465389</v>
      </c>
      <c r="K5" s="86">
        <f t="shared" si="3"/>
        <v>69.590389</v>
      </c>
      <c r="L5" s="87">
        <v>3</v>
      </c>
      <c r="M5" s="88" t="s">
        <v>463</v>
      </c>
    </row>
    <row r="6" spans="1:13" ht="15" thickBot="1">
      <c r="A6" s="84" t="s">
        <v>472</v>
      </c>
      <c r="B6" s="84" t="s">
        <v>473</v>
      </c>
      <c r="C6" s="84" t="s">
        <v>442</v>
      </c>
      <c r="D6" s="84" t="s">
        <v>474</v>
      </c>
      <c r="E6" s="84" t="s">
        <v>475</v>
      </c>
      <c r="F6" s="85">
        <f t="shared" si="0"/>
        <v>24.875</v>
      </c>
      <c r="G6" s="90">
        <v>86.372</v>
      </c>
      <c r="H6" s="86">
        <v>1.007</v>
      </c>
      <c r="I6" s="86">
        <f t="shared" si="1"/>
        <v>86.976604</v>
      </c>
      <c r="J6" s="86">
        <f t="shared" si="2"/>
        <v>43.488302</v>
      </c>
      <c r="K6" s="86">
        <f t="shared" si="3"/>
        <v>68.363302</v>
      </c>
      <c r="L6" s="87">
        <v>4</v>
      </c>
      <c r="M6" s="88" t="s">
        <v>476</v>
      </c>
    </row>
    <row r="7" spans="1:15" ht="15" thickBot="1">
      <c r="A7" s="84" t="s">
        <v>477</v>
      </c>
      <c r="B7" s="84" t="s">
        <v>478</v>
      </c>
      <c r="C7" s="84" t="s">
        <v>479</v>
      </c>
      <c r="D7" s="84" t="s">
        <v>480</v>
      </c>
      <c r="E7" s="84" t="s">
        <v>481</v>
      </c>
      <c r="F7" s="85">
        <f t="shared" si="0"/>
        <v>25.375</v>
      </c>
      <c r="G7" s="90">
        <v>86.72</v>
      </c>
      <c r="H7" s="86">
        <v>0.9901</v>
      </c>
      <c r="I7" s="86">
        <f t="shared" si="1"/>
        <v>85.86147199999999</v>
      </c>
      <c r="J7" s="86">
        <f t="shared" si="2"/>
        <v>42.930735999999996</v>
      </c>
      <c r="K7" s="86">
        <f t="shared" si="3"/>
        <v>68.305736</v>
      </c>
      <c r="L7" s="87">
        <v>5</v>
      </c>
      <c r="M7" s="88" t="s">
        <v>476</v>
      </c>
      <c r="O7" s="91"/>
    </row>
    <row r="8" spans="1:15" ht="15" thickBot="1">
      <c r="A8" s="84" t="s">
        <v>482</v>
      </c>
      <c r="B8" s="84" t="s">
        <v>483</v>
      </c>
      <c r="C8" s="84" t="s">
        <v>484</v>
      </c>
      <c r="D8" s="84" t="s">
        <v>485</v>
      </c>
      <c r="E8" s="84" t="s">
        <v>486</v>
      </c>
      <c r="F8" s="85">
        <f t="shared" si="0"/>
        <v>25.625</v>
      </c>
      <c r="G8" s="90">
        <v>84.576</v>
      </c>
      <c r="H8" s="86">
        <v>1.007</v>
      </c>
      <c r="I8" s="86">
        <f t="shared" si="1"/>
        <v>85.16803199999998</v>
      </c>
      <c r="J8" s="86">
        <f t="shared" si="2"/>
        <v>42.58401599999999</v>
      </c>
      <c r="K8" s="86">
        <f t="shared" si="3"/>
        <v>68.20901599999999</v>
      </c>
      <c r="L8" s="87">
        <v>6</v>
      </c>
      <c r="M8" s="88" t="s">
        <v>476</v>
      </c>
      <c r="O8" s="91"/>
    </row>
    <row r="9" spans="1:13" ht="15" thickBot="1">
      <c r="A9" s="84" t="s">
        <v>487</v>
      </c>
      <c r="B9" s="84" t="s">
        <v>488</v>
      </c>
      <c r="C9" s="84" t="s">
        <v>489</v>
      </c>
      <c r="D9" s="84" t="s">
        <v>490</v>
      </c>
      <c r="E9" s="84" t="s">
        <v>491</v>
      </c>
      <c r="F9" s="85">
        <f t="shared" si="0"/>
        <v>24.5</v>
      </c>
      <c r="G9" s="90">
        <v>86.682</v>
      </c>
      <c r="H9" s="86">
        <v>1.007</v>
      </c>
      <c r="I9" s="86">
        <f t="shared" si="1"/>
        <v>87.28877399999999</v>
      </c>
      <c r="J9" s="86">
        <f t="shared" si="2"/>
        <v>43.644386999999995</v>
      </c>
      <c r="K9" s="86">
        <f t="shared" si="3"/>
        <v>68.144387</v>
      </c>
      <c r="L9" s="87">
        <v>7</v>
      </c>
      <c r="M9" s="88" t="s">
        <v>476</v>
      </c>
    </row>
    <row r="10" spans="1:13" ht="15" thickBot="1">
      <c r="A10" s="84" t="s">
        <v>492</v>
      </c>
      <c r="B10" s="84" t="s">
        <v>493</v>
      </c>
      <c r="C10" s="84" t="s">
        <v>376</v>
      </c>
      <c r="D10" s="84" t="s">
        <v>480</v>
      </c>
      <c r="E10" s="84" t="s">
        <v>494</v>
      </c>
      <c r="F10" s="85">
        <f t="shared" si="0"/>
        <v>26.625</v>
      </c>
      <c r="G10" s="90">
        <v>82.13</v>
      </c>
      <c r="H10" s="86">
        <v>1.007</v>
      </c>
      <c r="I10" s="86">
        <f t="shared" si="1"/>
        <v>82.70490999999998</v>
      </c>
      <c r="J10" s="86">
        <f t="shared" si="2"/>
        <v>41.35245499999999</v>
      </c>
      <c r="K10" s="86">
        <f t="shared" si="3"/>
        <v>67.97745499999999</v>
      </c>
      <c r="L10" s="87">
        <v>8</v>
      </c>
      <c r="M10" s="88" t="s">
        <v>476</v>
      </c>
    </row>
    <row r="11" spans="1:13" ht="15" thickBot="1">
      <c r="A11" s="84" t="s">
        <v>495</v>
      </c>
      <c r="B11" s="84" t="s">
        <v>496</v>
      </c>
      <c r="C11" s="84" t="s">
        <v>376</v>
      </c>
      <c r="D11" s="84" t="s">
        <v>497</v>
      </c>
      <c r="E11" s="84" t="s">
        <v>498</v>
      </c>
      <c r="F11" s="85">
        <f t="shared" si="0"/>
        <v>25.25</v>
      </c>
      <c r="G11" s="90">
        <v>86.12</v>
      </c>
      <c r="H11" s="86">
        <v>0.9901</v>
      </c>
      <c r="I11" s="86">
        <f t="shared" si="1"/>
        <v>85.26741200000001</v>
      </c>
      <c r="J11" s="86">
        <f t="shared" si="2"/>
        <v>42.633706000000004</v>
      </c>
      <c r="K11" s="86">
        <f t="shared" si="3"/>
        <v>67.883706</v>
      </c>
      <c r="L11" s="87">
        <v>9</v>
      </c>
      <c r="M11" s="88" t="s">
        <v>476</v>
      </c>
    </row>
    <row r="12" spans="1:13" ht="15" thickBot="1">
      <c r="A12" s="84" t="s">
        <v>499</v>
      </c>
      <c r="B12" s="84" t="s">
        <v>500</v>
      </c>
      <c r="C12" s="84" t="s">
        <v>388</v>
      </c>
      <c r="D12" s="84" t="s">
        <v>501</v>
      </c>
      <c r="E12" s="84" t="s">
        <v>481</v>
      </c>
      <c r="F12" s="85">
        <f t="shared" si="0"/>
        <v>25.375</v>
      </c>
      <c r="G12" s="90">
        <v>83.814</v>
      </c>
      <c r="H12" s="86">
        <v>1.007</v>
      </c>
      <c r="I12" s="86">
        <f t="shared" si="1"/>
        <v>84.40069799999998</v>
      </c>
      <c r="J12" s="86">
        <f t="shared" si="2"/>
        <v>42.20034899999999</v>
      </c>
      <c r="K12" s="86">
        <f t="shared" si="3"/>
        <v>67.57534899999999</v>
      </c>
      <c r="L12" s="87">
        <v>10</v>
      </c>
      <c r="M12" s="88" t="s">
        <v>476</v>
      </c>
    </row>
    <row r="13" spans="1:13" ht="15" thickBot="1">
      <c r="A13" s="84" t="s">
        <v>502</v>
      </c>
      <c r="B13" s="84" t="s">
        <v>503</v>
      </c>
      <c r="C13" s="84" t="s">
        <v>504</v>
      </c>
      <c r="D13" s="84" t="s">
        <v>501</v>
      </c>
      <c r="E13" s="84" t="s">
        <v>505</v>
      </c>
      <c r="F13" s="85">
        <f t="shared" si="0"/>
        <v>23</v>
      </c>
      <c r="G13" s="90">
        <v>88.6</v>
      </c>
      <c r="H13" s="86">
        <v>0.9901</v>
      </c>
      <c r="I13" s="86">
        <f t="shared" si="1"/>
        <v>87.72286</v>
      </c>
      <c r="J13" s="86">
        <f t="shared" si="2"/>
        <v>43.86143</v>
      </c>
      <c r="K13" s="86">
        <f t="shared" si="3"/>
        <v>66.86143</v>
      </c>
      <c r="L13" s="87">
        <v>11</v>
      </c>
      <c r="M13" s="88" t="s">
        <v>476</v>
      </c>
    </row>
    <row r="14" spans="1:13" ht="15" thickBot="1">
      <c r="A14" s="84" t="s">
        <v>506</v>
      </c>
      <c r="B14" s="84" t="s">
        <v>507</v>
      </c>
      <c r="C14" s="84" t="s">
        <v>203</v>
      </c>
      <c r="D14" s="84" t="s">
        <v>508</v>
      </c>
      <c r="E14" s="84" t="s">
        <v>509</v>
      </c>
      <c r="F14" s="85">
        <f t="shared" si="0"/>
        <v>24</v>
      </c>
      <c r="G14" s="90">
        <v>85.58</v>
      </c>
      <c r="H14" s="86">
        <v>0.9901</v>
      </c>
      <c r="I14" s="86">
        <f t="shared" si="1"/>
        <v>84.73275799999999</v>
      </c>
      <c r="J14" s="86">
        <f t="shared" si="2"/>
        <v>42.366378999999995</v>
      </c>
      <c r="K14" s="86">
        <f t="shared" si="3"/>
        <v>66.366379</v>
      </c>
      <c r="L14" s="87">
        <v>12</v>
      </c>
      <c r="M14" s="88" t="s">
        <v>476</v>
      </c>
    </row>
    <row r="15" spans="1:13" ht="15" thickBot="1">
      <c r="A15" s="84" t="s">
        <v>510</v>
      </c>
      <c r="B15" s="84" t="s">
        <v>511</v>
      </c>
      <c r="C15" s="84" t="s">
        <v>512</v>
      </c>
      <c r="D15" s="84" t="s">
        <v>513</v>
      </c>
      <c r="E15" s="84" t="s">
        <v>514</v>
      </c>
      <c r="F15" s="85">
        <f t="shared" si="0"/>
        <v>23.375</v>
      </c>
      <c r="G15" s="90">
        <v>86.38</v>
      </c>
      <c r="H15" s="86">
        <v>0.9901</v>
      </c>
      <c r="I15" s="86">
        <f t="shared" si="1"/>
        <v>85.52483799999999</v>
      </c>
      <c r="J15" s="86">
        <f t="shared" si="2"/>
        <v>42.762418999999994</v>
      </c>
      <c r="K15" s="86">
        <f t="shared" si="3"/>
        <v>66.137419</v>
      </c>
      <c r="L15" s="87">
        <v>13</v>
      </c>
      <c r="M15" s="88" t="s">
        <v>476</v>
      </c>
    </row>
    <row r="16" spans="1:13" ht="15" thickBot="1">
      <c r="A16" s="84" t="s">
        <v>515</v>
      </c>
      <c r="B16" s="84" t="s">
        <v>516</v>
      </c>
      <c r="C16" s="84" t="s">
        <v>512</v>
      </c>
      <c r="D16" s="84" t="s">
        <v>517</v>
      </c>
      <c r="E16" s="84" t="s">
        <v>509</v>
      </c>
      <c r="F16" s="85">
        <f t="shared" si="0"/>
        <v>24</v>
      </c>
      <c r="G16" s="90">
        <v>83.23</v>
      </c>
      <c r="H16" s="86">
        <v>1.007</v>
      </c>
      <c r="I16" s="86">
        <f t="shared" si="1"/>
        <v>83.81260999999999</v>
      </c>
      <c r="J16" s="86">
        <f t="shared" si="2"/>
        <v>41.906304999999996</v>
      </c>
      <c r="K16" s="86">
        <f t="shared" si="3"/>
        <v>65.906305</v>
      </c>
      <c r="L16" s="87">
        <v>14</v>
      </c>
      <c r="M16" s="88" t="s">
        <v>476</v>
      </c>
    </row>
    <row r="17" spans="1:13" ht="15" thickBot="1">
      <c r="A17" s="84" t="s">
        <v>518</v>
      </c>
      <c r="B17" s="84" t="s">
        <v>519</v>
      </c>
      <c r="C17" s="84" t="s">
        <v>520</v>
      </c>
      <c r="D17" s="84" t="s">
        <v>513</v>
      </c>
      <c r="E17" s="84" t="s">
        <v>521</v>
      </c>
      <c r="F17" s="85">
        <f t="shared" si="0"/>
        <v>22.75</v>
      </c>
      <c r="G17" s="90">
        <v>85.8</v>
      </c>
      <c r="H17" s="86">
        <v>0.9901</v>
      </c>
      <c r="I17" s="86">
        <f t="shared" si="1"/>
        <v>84.95058</v>
      </c>
      <c r="J17" s="86">
        <f t="shared" si="2"/>
        <v>42.47529</v>
      </c>
      <c r="K17" s="86">
        <f t="shared" si="3"/>
        <v>65.22529</v>
      </c>
      <c r="L17" s="87">
        <v>15</v>
      </c>
      <c r="M17" s="88" t="s">
        <v>476</v>
      </c>
    </row>
    <row r="18" spans="1:13" ht="15" thickBot="1">
      <c r="A18" s="84" t="s">
        <v>522</v>
      </c>
      <c r="B18" s="84" t="s">
        <v>523</v>
      </c>
      <c r="C18" s="84" t="s">
        <v>524</v>
      </c>
      <c r="D18" s="84" t="s">
        <v>480</v>
      </c>
      <c r="E18" s="84" t="s">
        <v>525</v>
      </c>
      <c r="F18" s="85">
        <f t="shared" si="0"/>
        <v>22.875</v>
      </c>
      <c r="G18" s="90">
        <v>83.686</v>
      </c>
      <c r="H18" s="86">
        <v>1.007</v>
      </c>
      <c r="I18" s="86">
        <f t="shared" si="1"/>
        <v>84.271802</v>
      </c>
      <c r="J18" s="86">
        <f t="shared" si="2"/>
        <v>42.135901</v>
      </c>
      <c r="K18" s="86">
        <f t="shared" si="3"/>
        <v>65.01090099999999</v>
      </c>
      <c r="L18" s="87">
        <v>16</v>
      </c>
      <c r="M18" s="88" t="s">
        <v>476</v>
      </c>
    </row>
    <row r="19" spans="1:13" ht="15" thickBot="1">
      <c r="A19" s="84" t="s">
        <v>526</v>
      </c>
      <c r="B19" s="84" t="s">
        <v>527</v>
      </c>
      <c r="C19" s="84" t="s">
        <v>528</v>
      </c>
      <c r="D19" s="84" t="s">
        <v>480</v>
      </c>
      <c r="E19" s="84" t="s">
        <v>505</v>
      </c>
      <c r="F19" s="85">
        <f t="shared" si="0"/>
        <v>23</v>
      </c>
      <c r="G19" s="90">
        <v>82.102</v>
      </c>
      <c r="H19" s="86">
        <v>1.007</v>
      </c>
      <c r="I19" s="86">
        <f t="shared" si="1"/>
        <v>82.67671399999999</v>
      </c>
      <c r="J19" s="86">
        <f t="shared" si="2"/>
        <v>41.338356999999995</v>
      </c>
      <c r="K19" s="86">
        <f t="shared" si="3"/>
        <v>64.338357</v>
      </c>
      <c r="L19" s="87">
        <v>17</v>
      </c>
      <c r="M19" s="88" t="s">
        <v>476</v>
      </c>
    </row>
    <row r="20" spans="1:13" ht="15" thickBot="1">
      <c r="A20" s="84" t="s">
        <v>529</v>
      </c>
      <c r="B20" s="84" t="s">
        <v>530</v>
      </c>
      <c r="C20" s="84" t="s">
        <v>208</v>
      </c>
      <c r="D20" s="84" t="s">
        <v>480</v>
      </c>
      <c r="E20" s="84" t="s">
        <v>531</v>
      </c>
      <c r="F20" s="85">
        <f t="shared" si="0"/>
        <v>20.75</v>
      </c>
      <c r="G20" s="90">
        <v>87.72</v>
      </c>
      <c r="H20" s="86">
        <v>0.9901</v>
      </c>
      <c r="I20" s="86">
        <f t="shared" si="1"/>
        <v>86.85157199999999</v>
      </c>
      <c r="J20" s="86">
        <f t="shared" si="2"/>
        <v>43.425785999999995</v>
      </c>
      <c r="K20" s="86">
        <f t="shared" si="3"/>
        <v>64.17578599999999</v>
      </c>
      <c r="L20" s="87">
        <v>18</v>
      </c>
      <c r="M20" s="88" t="s">
        <v>476</v>
      </c>
    </row>
    <row r="21" spans="1:13" ht="15" thickBot="1">
      <c r="A21" s="84" t="s">
        <v>532</v>
      </c>
      <c r="B21" s="84" t="s">
        <v>533</v>
      </c>
      <c r="C21" s="84" t="s">
        <v>490</v>
      </c>
      <c r="D21" s="84" t="s">
        <v>534</v>
      </c>
      <c r="E21" s="84" t="s">
        <v>535</v>
      </c>
      <c r="F21" s="85">
        <f t="shared" si="0"/>
        <v>20</v>
      </c>
      <c r="G21" s="90">
        <v>87.29</v>
      </c>
      <c r="H21" s="86">
        <v>1.007</v>
      </c>
      <c r="I21" s="86">
        <f t="shared" si="1"/>
        <v>87.90102999999999</v>
      </c>
      <c r="J21" s="86">
        <f t="shared" si="2"/>
        <v>43.950514999999996</v>
      </c>
      <c r="K21" s="86">
        <f t="shared" si="3"/>
        <v>63.950514999999996</v>
      </c>
      <c r="L21" s="87">
        <v>19</v>
      </c>
      <c r="M21" s="88" t="s">
        <v>476</v>
      </c>
    </row>
    <row r="22" spans="1:13" ht="15" thickBot="1">
      <c r="A22" s="84" t="s">
        <v>536</v>
      </c>
      <c r="B22" s="84" t="s">
        <v>537</v>
      </c>
      <c r="C22" s="84" t="s">
        <v>538</v>
      </c>
      <c r="D22" s="84" t="s">
        <v>461</v>
      </c>
      <c r="E22" s="84" t="s">
        <v>539</v>
      </c>
      <c r="F22" s="85">
        <f t="shared" si="0"/>
        <v>24.625</v>
      </c>
      <c r="G22" s="90">
        <v>78.46</v>
      </c>
      <c r="H22" s="86">
        <v>0.9901</v>
      </c>
      <c r="I22" s="86">
        <f t="shared" si="1"/>
        <v>77.683246</v>
      </c>
      <c r="J22" s="86">
        <f t="shared" si="2"/>
        <v>38.841623</v>
      </c>
      <c r="K22" s="86">
        <f t="shared" si="3"/>
        <v>63.466623</v>
      </c>
      <c r="L22" s="87">
        <v>20</v>
      </c>
      <c r="M22" s="88" t="s">
        <v>476</v>
      </c>
    </row>
    <row r="23" spans="1:13" ht="15" thickBot="1">
      <c r="A23" s="84" t="s">
        <v>540</v>
      </c>
      <c r="B23" s="84" t="s">
        <v>541</v>
      </c>
      <c r="C23" s="84" t="s">
        <v>520</v>
      </c>
      <c r="D23" s="84" t="s">
        <v>542</v>
      </c>
      <c r="E23" s="84" t="s">
        <v>543</v>
      </c>
      <c r="F23" s="85">
        <f t="shared" si="0"/>
        <v>20.875</v>
      </c>
      <c r="G23" s="92">
        <v>84.19</v>
      </c>
      <c r="H23" s="86">
        <v>1.007</v>
      </c>
      <c r="I23" s="86">
        <f t="shared" si="1"/>
        <v>84.77932999999999</v>
      </c>
      <c r="J23" s="86">
        <f t="shared" si="2"/>
        <v>42.389664999999994</v>
      </c>
      <c r="K23" s="86">
        <f t="shared" si="3"/>
        <v>63.264664999999994</v>
      </c>
      <c r="L23" s="87">
        <v>21</v>
      </c>
      <c r="M23" s="88" t="s">
        <v>476</v>
      </c>
    </row>
    <row r="24" spans="1:13" ht="15" thickBot="1">
      <c r="A24" s="84" t="s">
        <v>544</v>
      </c>
      <c r="B24" s="84" t="s">
        <v>545</v>
      </c>
      <c r="C24" s="84" t="s">
        <v>223</v>
      </c>
      <c r="D24" s="84" t="s">
        <v>222</v>
      </c>
      <c r="E24" s="84" t="s">
        <v>224</v>
      </c>
      <c r="F24" s="85">
        <f t="shared" si="0"/>
        <v>18.75</v>
      </c>
      <c r="G24" s="90">
        <v>88.22</v>
      </c>
      <c r="H24" s="86">
        <v>0.9901</v>
      </c>
      <c r="I24" s="86">
        <f t="shared" si="1"/>
        <v>87.346622</v>
      </c>
      <c r="J24" s="86">
        <f t="shared" si="2"/>
        <v>43.673311</v>
      </c>
      <c r="K24" s="86">
        <f t="shared" si="3"/>
        <v>62.423311</v>
      </c>
      <c r="L24" s="87">
        <v>22</v>
      </c>
      <c r="M24" s="88" t="s">
        <v>476</v>
      </c>
    </row>
    <row r="25" spans="1:13" ht="15" thickBot="1">
      <c r="A25" s="84" t="s">
        <v>220</v>
      </c>
      <c r="B25" s="84" t="s">
        <v>546</v>
      </c>
      <c r="C25" s="84" t="s">
        <v>470</v>
      </c>
      <c r="D25" s="84" t="s">
        <v>547</v>
      </c>
      <c r="E25" s="84" t="s">
        <v>405</v>
      </c>
      <c r="F25" s="85">
        <f t="shared" si="0"/>
        <v>19.125</v>
      </c>
      <c r="G25" s="90">
        <v>86.18</v>
      </c>
      <c r="H25" s="86">
        <v>0.9901</v>
      </c>
      <c r="I25" s="86">
        <f t="shared" si="1"/>
        <v>85.326818</v>
      </c>
      <c r="J25" s="86">
        <f t="shared" si="2"/>
        <v>42.663409</v>
      </c>
      <c r="K25" s="86">
        <f t="shared" si="3"/>
        <v>61.788409</v>
      </c>
      <c r="L25" s="87">
        <v>23</v>
      </c>
      <c r="M25" s="88" t="s">
        <v>476</v>
      </c>
    </row>
    <row r="26" spans="1:13" ht="15" thickBot="1">
      <c r="A26" s="84" t="s">
        <v>548</v>
      </c>
      <c r="B26" s="84" t="s">
        <v>549</v>
      </c>
      <c r="C26" s="84" t="s">
        <v>550</v>
      </c>
      <c r="D26" s="84" t="s">
        <v>551</v>
      </c>
      <c r="E26" s="84" t="s">
        <v>224</v>
      </c>
      <c r="F26" s="85">
        <f t="shared" si="0"/>
        <v>18.75</v>
      </c>
      <c r="G26" s="90">
        <v>85.412</v>
      </c>
      <c r="H26" s="86">
        <v>1.007</v>
      </c>
      <c r="I26" s="86">
        <f t="shared" si="1"/>
        <v>86.009884</v>
      </c>
      <c r="J26" s="86">
        <f t="shared" si="2"/>
        <v>43.004942</v>
      </c>
      <c r="K26" s="86">
        <f t="shared" si="3"/>
        <v>61.754942</v>
      </c>
      <c r="L26" s="87">
        <v>24</v>
      </c>
      <c r="M26" s="88" t="s">
        <v>476</v>
      </c>
    </row>
    <row r="27" spans="1:13" ht="15" thickBot="1">
      <c r="A27" s="84" t="s">
        <v>552</v>
      </c>
      <c r="B27" s="84" t="s">
        <v>553</v>
      </c>
      <c r="C27" s="84" t="s">
        <v>554</v>
      </c>
      <c r="D27" s="84" t="s">
        <v>555</v>
      </c>
      <c r="E27" s="84" t="s">
        <v>556</v>
      </c>
      <c r="F27" s="85">
        <f t="shared" si="0"/>
        <v>19.25</v>
      </c>
      <c r="G27" s="90">
        <v>84.294</v>
      </c>
      <c r="H27" s="86">
        <v>1.007</v>
      </c>
      <c r="I27" s="86">
        <f t="shared" si="1"/>
        <v>84.88405799999998</v>
      </c>
      <c r="J27" s="86">
        <f t="shared" si="2"/>
        <v>42.44202899999999</v>
      </c>
      <c r="K27" s="86">
        <f t="shared" si="3"/>
        <v>61.69202899999999</v>
      </c>
      <c r="L27" s="87">
        <v>25</v>
      </c>
      <c r="M27" s="88" t="s">
        <v>476</v>
      </c>
    </row>
    <row r="28" spans="1:13" ht="15" thickBot="1">
      <c r="A28" s="84" t="s">
        <v>557</v>
      </c>
      <c r="B28" s="84" t="s">
        <v>558</v>
      </c>
      <c r="C28" s="84" t="s">
        <v>213</v>
      </c>
      <c r="D28" s="84" t="s">
        <v>559</v>
      </c>
      <c r="E28" s="84" t="s">
        <v>340</v>
      </c>
      <c r="F28" s="85">
        <f t="shared" si="0"/>
        <v>17.625</v>
      </c>
      <c r="G28" s="90">
        <v>88.22</v>
      </c>
      <c r="H28" s="86">
        <v>0.9901</v>
      </c>
      <c r="I28" s="86">
        <f t="shared" si="1"/>
        <v>87.346622</v>
      </c>
      <c r="J28" s="86">
        <f t="shared" si="2"/>
        <v>43.673311</v>
      </c>
      <c r="K28" s="86">
        <f t="shared" si="3"/>
        <v>61.298311</v>
      </c>
      <c r="L28" s="87">
        <v>26</v>
      </c>
      <c r="M28" s="88" t="s">
        <v>476</v>
      </c>
    </row>
    <row r="29" spans="1:13" ht="15" thickBot="1">
      <c r="A29" s="84" t="s">
        <v>560</v>
      </c>
      <c r="B29" s="84" t="s">
        <v>561</v>
      </c>
      <c r="C29" s="84" t="s">
        <v>461</v>
      </c>
      <c r="D29" s="84" t="s">
        <v>562</v>
      </c>
      <c r="E29" s="84" t="s">
        <v>358</v>
      </c>
      <c r="F29" s="85">
        <f t="shared" si="0"/>
        <v>18.25</v>
      </c>
      <c r="G29" s="90">
        <v>82.156</v>
      </c>
      <c r="H29" s="86">
        <v>1.007</v>
      </c>
      <c r="I29" s="86">
        <f t="shared" si="1"/>
        <v>82.731092</v>
      </c>
      <c r="J29" s="86">
        <f t="shared" si="2"/>
        <v>41.365546</v>
      </c>
      <c r="K29" s="86">
        <f t="shared" si="3"/>
        <v>59.615546</v>
      </c>
      <c r="L29" s="87">
        <v>27</v>
      </c>
      <c r="M29" s="88" t="s">
        <v>476</v>
      </c>
    </row>
    <row r="30" spans="1:13" ht="15" thickBot="1">
      <c r="A30" s="84" t="s">
        <v>563</v>
      </c>
      <c r="B30" s="84" t="s">
        <v>564</v>
      </c>
      <c r="C30" s="84" t="s">
        <v>547</v>
      </c>
      <c r="D30" s="84" t="s">
        <v>565</v>
      </c>
      <c r="E30" s="84" t="s">
        <v>401</v>
      </c>
      <c r="F30" s="85">
        <f t="shared" si="0"/>
        <v>17.125</v>
      </c>
      <c r="G30" s="90">
        <v>83.74</v>
      </c>
      <c r="H30" s="86">
        <v>1.007</v>
      </c>
      <c r="I30" s="86">
        <f t="shared" si="1"/>
        <v>84.32617999999998</v>
      </c>
      <c r="J30" s="86">
        <f t="shared" si="2"/>
        <v>42.16308999999999</v>
      </c>
      <c r="K30" s="86">
        <f t="shared" si="3"/>
        <v>59.28808999999999</v>
      </c>
      <c r="L30" s="87">
        <v>28</v>
      </c>
      <c r="M30" s="88" t="s">
        <v>476</v>
      </c>
    </row>
    <row r="31" spans="1:13" ht="15" thickBot="1">
      <c r="A31" s="84" t="s">
        <v>566</v>
      </c>
      <c r="B31" s="84" t="s">
        <v>567</v>
      </c>
      <c r="C31" s="84" t="s">
        <v>466</v>
      </c>
      <c r="D31" s="84" t="s">
        <v>547</v>
      </c>
      <c r="E31" s="84" t="s">
        <v>341</v>
      </c>
      <c r="F31" s="85">
        <f t="shared" si="0"/>
        <v>19.5</v>
      </c>
      <c r="G31" s="90">
        <v>74.6</v>
      </c>
      <c r="H31" s="86">
        <v>0.9901</v>
      </c>
      <c r="I31" s="86">
        <f t="shared" si="1"/>
        <v>73.86146</v>
      </c>
      <c r="J31" s="86">
        <f t="shared" si="2"/>
        <v>36.93073</v>
      </c>
      <c r="K31" s="86">
        <f t="shared" si="3"/>
        <v>56.43073</v>
      </c>
      <c r="L31" s="87">
        <v>29</v>
      </c>
      <c r="M31" s="88" t="s">
        <v>476</v>
      </c>
    </row>
  </sheetData>
  <sheetProtection/>
  <mergeCells count="1">
    <mergeCell ref="A1:M1"/>
  </mergeCells>
  <printOptions/>
  <pageMargins left="0.75" right="0.75" top="0.81" bottom="0.7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Q13" sqref="Q13"/>
    </sheetView>
  </sheetViews>
  <sheetFormatPr defaultColWidth="9.00390625" defaultRowHeight="14.25"/>
  <cols>
    <col min="2" max="2" width="11.625" style="0" customWidth="1"/>
    <col min="8" max="9" width="9.00390625" style="0" hidden="1" customWidth="1"/>
  </cols>
  <sheetData>
    <row r="1" spans="1:13" ht="23.25" thickBot="1">
      <c r="A1" s="95" t="s">
        <v>137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4.75" customHeight="1" thickBo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4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5" t="s">
        <v>10</v>
      </c>
      <c r="L2" s="25" t="s">
        <v>11</v>
      </c>
      <c r="M2" s="26" t="s">
        <v>12</v>
      </c>
    </row>
    <row r="3" spans="1:13" ht="24.75" customHeight="1" thickBot="1">
      <c r="A3" s="27" t="s">
        <v>234</v>
      </c>
      <c r="B3" s="28">
        <v>136241500128</v>
      </c>
      <c r="C3" s="27">
        <v>64.5</v>
      </c>
      <c r="D3" s="27">
        <v>40</v>
      </c>
      <c r="E3" s="27">
        <v>104.5</v>
      </c>
      <c r="F3" s="29">
        <f aca="true" t="shared" si="0" ref="F3:F15">E3*0.25</f>
        <v>26.125</v>
      </c>
      <c r="G3" s="31">
        <v>86.81</v>
      </c>
      <c r="H3" s="31">
        <v>1</v>
      </c>
      <c r="I3" s="31">
        <f aca="true" t="shared" si="1" ref="I3:I15">G3*H3</f>
        <v>86.81</v>
      </c>
      <c r="J3" s="31">
        <f aca="true" t="shared" si="2" ref="J3:J15">I3*0.5</f>
        <v>43.405</v>
      </c>
      <c r="K3" s="31">
        <f aca="true" t="shared" si="3" ref="K3:K15">F3+J3</f>
        <v>69.53</v>
      </c>
      <c r="L3" s="32">
        <v>1</v>
      </c>
      <c r="M3" s="33" t="s">
        <v>235</v>
      </c>
    </row>
    <row r="4" spans="1:13" ht="24.75" customHeight="1" thickBot="1">
      <c r="A4" s="27" t="s">
        <v>236</v>
      </c>
      <c r="B4" s="28">
        <v>136241500303</v>
      </c>
      <c r="C4" s="27">
        <v>54</v>
      </c>
      <c r="D4" s="27">
        <v>43.3</v>
      </c>
      <c r="E4" s="27">
        <v>97.3</v>
      </c>
      <c r="F4" s="29">
        <f t="shared" si="0"/>
        <v>24.325</v>
      </c>
      <c r="G4" s="31">
        <v>87.39</v>
      </c>
      <c r="H4" s="57">
        <v>1</v>
      </c>
      <c r="I4" s="31">
        <f t="shared" si="1"/>
        <v>87.39</v>
      </c>
      <c r="J4" s="31">
        <f t="shared" si="2"/>
        <v>43.695</v>
      </c>
      <c r="K4" s="31">
        <f t="shared" si="3"/>
        <v>68.02</v>
      </c>
      <c r="L4" s="32">
        <v>2</v>
      </c>
      <c r="M4" s="33" t="s">
        <v>235</v>
      </c>
    </row>
    <row r="5" spans="1:13" ht="24.75" customHeight="1" thickBot="1">
      <c r="A5" s="58" t="s">
        <v>237</v>
      </c>
      <c r="B5" s="58">
        <v>33985</v>
      </c>
      <c r="C5" s="58">
        <v>48.5</v>
      </c>
      <c r="D5" s="58">
        <v>40</v>
      </c>
      <c r="E5" s="58">
        <v>88.5</v>
      </c>
      <c r="F5" s="29">
        <f t="shared" si="0"/>
        <v>22.125</v>
      </c>
      <c r="G5" s="31">
        <v>85.42</v>
      </c>
      <c r="H5" s="31">
        <v>1</v>
      </c>
      <c r="I5" s="31">
        <f t="shared" si="1"/>
        <v>85.42</v>
      </c>
      <c r="J5" s="31">
        <f t="shared" si="2"/>
        <v>42.71</v>
      </c>
      <c r="K5" s="31">
        <f t="shared" si="3"/>
        <v>64.83500000000001</v>
      </c>
      <c r="L5" s="32">
        <v>3</v>
      </c>
      <c r="M5" s="33" t="s">
        <v>235</v>
      </c>
    </row>
    <row r="6" spans="1:13" ht="24.75" customHeight="1" thickBot="1">
      <c r="A6" s="27" t="s">
        <v>238</v>
      </c>
      <c r="B6" s="28">
        <v>136050503618</v>
      </c>
      <c r="C6" s="27">
        <v>43</v>
      </c>
      <c r="D6" s="27">
        <v>45.5</v>
      </c>
      <c r="E6" s="27">
        <v>88.5</v>
      </c>
      <c r="F6" s="29">
        <f t="shared" si="0"/>
        <v>22.125</v>
      </c>
      <c r="G6" s="31">
        <v>84.55</v>
      </c>
      <c r="H6" s="31">
        <v>1</v>
      </c>
      <c r="I6" s="31">
        <f t="shared" si="1"/>
        <v>84.55</v>
      </c>
      <c r="J6" s="31">
        <f t="shared" si="2"/>
        <v>42.275</v>
      </c>
      <c r="K6" s="31">
        <f t="shared" si="3"/>
        <v>64.4</v>
      </c>
      <c r="L6" s="32">
        <v>4</v>
      </c>
      <c r="M6" s="33" t="s">
        <v>235</v>
      </c>
    </row>
    <row r="7" spans="1:13" ht="24.75" customHeight="1" thickBot="1">
      <c r="A7" s="58" t="s">
        <v>239</v>
      </c>
      <c r="B7" s="58">
        <v>17843</v>
      </c>
      <c r="C7" s="58">
        <v>43</v>
      </c>
      <c r="D7" s="58">
        <v>37.8</v>
      </c>
      <c r="E7" s="58">
        <v>80.8</v>
      </c>
      <c r="F7" s="29">
        <f t="shared" si="0"/>
        <v>20.2</v>
      </c>
      <c r="G7" s="31">
        <v>86.13</v>
      </c>
      <c r="H7" s="57">
        <v>1</v>
      </c>
      <c r="I7" s="31">
        <f t="shared" si="1"/>
        <v>86.13</v>
      </c>
      <c r="J7" s="31">
        <f t="shared" si="2"/>
        <v>43.065</v>
      </c>
      <c r="K7" s="31">
        <f t="shared" si="3"/>
        <v>63.265</v>
      </c>
      <c r="L7" s="32">
        <v>5</v>
      </c>
      <c r="M7" s="33" t="s">
        <v>235</v>
      </c>
    </row>
    <row r="8" spans="1:13" ht="24.75" customHeight="1" thickBot="1">
      <c r="A8" s="27" t="s">
        <v>240</v>
      </c>
      <c r="B8" s="28">
        <v>136241500129</v>
      </c>
      <c r="C8" s="27">
        <v>37.5</v>
      </c>
      <c r="D8" s="27">
        <v>40</v>
      </c>
      <c r="E8" s="27">
        <v>77.5</v>
      </c>
      <c r="F8" s="29">
        <f t="shared" si="0"/>
        <v>19.375</v>
      </c>
      <c r="G8" s="31">
        <v>85.69</v>
      </c>
      <c r="H8" s="57">
        <v>1</v>
      </c>
      <c r="I8" s="31">
        <f t="shared" si="1"/>
        <v>85.69</v>
      </c>
      <c r="J8" s="31">
        <f t="shared" si="2"/>
        <v>42.845</v>
      </c>
      <c r="K8" s="31">
        <f t="shared" si="3"/>
        <v>62.22</v>
      </c>
      <c r="L8" s="32">
        <v>6</v>
      </c>
      <c r="M8" s="33" t="s">
        <v>235</v>
      </c>
    </row>
    <row r="9" spans="1:13" ht="24.75" customHeight="1" thickBot="1">
      <c r="A9" s="27" t="s">
        <v>241</v>
      </c>
      <c r="B9" s="28">
        <v>136241500313</v>
      </c>
      <c r="C9" s="27">
        <v>38.5</v>
      </c>
      <c r="D9" s="27">
        <v>38</v>
      </c>
      <c r="E9" s="27">
        <v>76.5</v>
      </c>
      <c r="F9" s="29">
        <f t="shared" si="0"/>
        <v>19.125</v>
      </c>
      <c r="G9" s="31">
        <v>83.92</v>
      </c>
      <c r="H9" s="57">
        <v>1</v>
      </c>
      <c r="I9" s="31">
        <f t="shared" si="1"/>
        <v>83.92</v>
      </c>
      <c r="J9" s="31">
        <f t="shared" si="2"/>
        <v>41.96</v>
      </c>
      <c r="K9" s="31">
        <f t="shared" si="3"/>
        <v>61.085</v>
      </c>
      <c r="L9" s="32">
        <v>7</v>
      </c>
      <c r="M9" s="33" t="s">
        <v>235</v>
      </c>
    </row>
    <row r="10" spans="1:13" ht="24.75" customHeight="1" thickBot="1">
      <c r="A10" s="58" t="s">
        <v>242</v>
      </c>
      <c r="B10" s="58">
        <v>13197</v>
      </c>
      <c r="C10" s="58">
        <v>46</v>
      </c>
      <c r="D10" s="58">
        <v>37</v>
      </c>
      <c r="E10" s="58">
        <v>83</v>
      </c>
      <c r="F10" s="29">
        <f t="shared" si="0"/>
        <v>20.75</v>
      </c>
      <c r="G10" s="31">
        <v>78.55</v>
      </c>
      <c r="H10" s="31">
        <v>1</v>
      </c>
      <c r="I10" s="31">
        <f t="shared" si="1"/>
        <v>78.55</v>
      </c>
      <c r="J10" s="31">
        <f t="shared" si="2"/>
        <v>39.275</v>
      </c>
      <c r="K10" s="31">
        <f t="shared" si="3"/>
        <v>60.025</v>
      </c>
      <c r="L10" s="32">
        <v>8</v>
      </c>
      <c r="M10" s="33" t="s">
        <v>235</v>
      </c>
    </row>
    <row r="11" spans="1:13" ht="24.75" customHeight="1" thickBot="1">
      <c r="A11" s="58" t="s">
        <v>243</v>
      </c>
      <c r="B11" s="58">
        <v>64148</v>
      </c>
      <c r="C11" s="58">
        <v>49</v>
      </c>
      <c r="D11" s="58">
        <v>30</v>
      </c>
      <c r="E11" s="58">
        <v>79</v>
      </c>
      <c r="F11" s="29">
        <f t="shared" si="0"/>
        <v>19.75</v>
      </c>
      <c r="G11" s="31">
        <v>79.71</v>
      </c>
      <c r="H11" s="57">
        <v>1</v>
      </c>
      <c r="I11" s="31">
        <f t="shared" si="1"/>
        <v>79.71</v>
      </c>
      <c r="J11" s="31">
        <f t="shared" si="2"/>
        <v>39.855</v>
      </c>
      <c r="K11" s="31">
        <f t="shared" si="3"/>
        <v>59.605</v>
      </c>
      <c r="L11" s="32">
        <v>9</v>
      </c>
      <c r="M11" s="33" t="s">
        <v>235</v>
      </c>
    </row>
    <row r="12" spans="1:13" ht="24.75" customHeight="1" thickBot="1">
      <c r="A12" s="27" t="s">
        <v>244</v>
      </c>
      <c r="B12" s="28">
        <v>136241500202</v>
      </c>
      <c r="C12" s="27">
        <v>45.5</v>
      </c>
      <c r="D12" s="27">
        <v>31.3</v>
      </c>
      <c r="E12" s="27">
        <v>76.8</v>
      </c>
      <c r="F12" s="29">
        <f t="shared" si="0"/>
        <v>19.2</v>
      </c>
      <c r="G12" s="31">
        <v>80.73</v>
      </c>
      <c r="H12" s="57">
        <v>1</v>
      </c>
      <c r="I12" s="31">
        <f t="shared" si="1"/>
        <v>80.73</v>
      </c>
      <c r="J12" s="31">
        <f t="shared" si="2"/>
        <v>40.365</v>
      </c>
      <c r="K12" s="31">
        <f t="shared" si="3"/>
        <v>59.565</v>
      </c>
      <c r="L12" s="32">
        <v>10</v>
      </c>
      <c r="M12" s="33" t="s">
        <v>235</v>
      </c>
    </row>
    <row r="13" spans="1:13" ht="24.75" customHeight="1" thickBot="1">
      <c r="A13" s="27" t="s">
        <v>245</v>
      </c>
      <c r="B13" s="28">
        <v>136241500214</v>
      </c>
      <c r="C13" s="27">
        <v>37</v>
      </c>
      <c r="D13" s="27">
        <v>31.5</v>
      </c>
      <c r="E13" s="27">
        <v>68.5</v>
      </c>
      <c r="F13" s="29">
        <f t="shared" si="0"/>
        <v>17.125</v>
      </c>
      <c r="G13" s="31">
        <v>81.93</v>
      </c>
      <c r="H13" s="57">
        <v>1</v>
      </c>
      <c r="I13" s="31">
        <f t="shared" si="1"/>
        <v>81.93</v>
      </c>
      <c r="J13" s="31">
        <f t="shared" si="2"/>
        <v>40.965</v>
      </c>
      <c r="K13" s="31">
        <f t="shared" si="3"/>
        <v>58.09</v>
      </c>
      <c r="L13" s="32">
        <v>11</v>
      </c>
      <c r="M13" s="33" t="s">
        <v>235</v>
      </c>
    </row>
    <row r="14" spans="1:13" ht="24.75" customHeight="1" thickBot="1">
      <c r="A14" s="27" t="s">
        <v>246</v>
      </c>
      <c r="B14" s="28">
        <v>136013300629</v>
      </c>
      <c r="C14" s="27">
        <v>42</v>
      </c>
      <c r="D14" s="27">
        <v>26.3</v>
      </c>
      <c r="E14" s="27">
        <v>68.3</v>
      </c>
      <c r="F14" s="29">
        <f t="shared" si="0"/>
        <v>17.075</v>
      </c>
      <c r="G14" s="31">
        <v>81.43</v>
      </c>
      <c r="H14" s="57">
        <v>1</v>
      </c>
      <c r="I14" s="31">
        <f t="shared" si="1"/>
        <v>81.43</v>
      </c>
      <c r="J14" s="31">
        <f t="shared" si="2"/>
        <v>40.715</v>
      </c>
      <c r="K14" s="31">
        <f t="shared" si="3"/>
        <v>57.790000000000006</v>
      </c>
      <c r="L14" s="32">
        <v>12</v>
      </c>
      <c r="M14" s="33" t="s">
        <v>235</v>
      </c>
    </row>
    <row r="15" spans="1:13" ht="24.75" customHeight="1" thickBot="1">
      <c r="A15" s="27" t="s">
        <v>247</v>
      </c>
      <c r="B15" s="28">
        <v>136241500308</v>
      </c>
      <c r="C15" s="27">
        <v>35.5</v>
      </c>
      <c r="D15" s="27">
        <v>31.5</v>
      </c>
      <c r="E15" s="27">
        <v>67</v>
      </c>
      <c r="F15" s="29">
        <f t="shared" si="0"/>
        <v>16.75</v>
      </c>
      <c r="G15" s="31">
        <v>76.18</v>
      </c>
      <c r="H15" s="31">
        <v>1</v>
      </c>
      <c r="I15" s="31">
        <f t="shared" si="1"/>
        <v>76.18</v>
      </c>
      <c r="J15" s="31">
        <f t="shared" si="2"/>
        <v>38.09</v>
      </c>
      <c r="K15" s="31">
        <f t="shared" si="3"/>
        <v>54.84</v>
      </c>
      <c r="L15" s="32">
        <v>13</v>
      </c>
      <c r="M15" s="33" t="s">
        <v>235</v>
      </c>
    </row>
  </sheetData>
  <sheetProtection/>
  <mergeCells count="1">
    <mergeCell ref="A1:M1"/>
  </mergeCells>
  <printOptions/>
  <pageMargins left="0.75" right="0.75" top="0.81" bottom="0.7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13" sqref="O13"/>
    </sheetView>
  </sheetViews>
  <sheetFormatPr defaultColWidth="9.00390625" defaultRowHeight="14.25"/>
  <cols>
    <col min="2" max="2" width="10.625" style="0" customWidth="1"/>
    <col min="8" max="8" width="0.12890625" style="0" customWidth="1"/>
    <col min="9" max="9" width="9.00390625" style="0" hidden="1" customWidth="1"/>
    <col min="10" max="10" width="13.125" style="0" customWidth="1"/>
    <col min="13" max="13" width="13.75390625" style="0" customWidth="1"/>
  </cols>
  <sheetData>
    <row r="1" spans="1:13" ht="23.25" thickBot="1">
      <c r="A1" s="95" t="s">
        <v>137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4.75" customHeight="1" thickBot="1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8" t="s">
        <v>10</v>
      </c>
      <c r="L2" s="38" t="s">
        <v>11</v>
      </c>
      <c r="M2" s="39" t="s">
        <v>12</v>
      </c>
    </row>
    <row r="3" spans="1:13" ht="24.75" customHeight="1" thickBot="1">
      <c r="A3" s="40" t="s">
        <v>225</v>
      </c>
      <c r="B3" s="41">
        <v>136015000605</v>
      </c>
      <c r="C3" s="40">
        <v>64</v>
      </c>
      <c r="D3" s="40">
        <v>73</v>
      </c>
      <c r="E3" s="40">
        <v>137</v>
      </c>
      <c r="F3" s="42">
        <f aca="true" t="shared" si="0" ref="F3:F11">E3*0.25</f>
        <v>34.25</v>
      </c>
      <c r="G3" s="43">
        <v>88.6</v>
      </c>
      <c r="H3" s="43">
        <v>1</v>
      </c>
      <c r="I3" s="43">
        <f aca="true" t="shared" si="1" ref="I3:I11">G3*H3</f>
        <v>88.6</v>
      </c>
      <c r="J3" s="43">
        <f aca="true" t="shared" si="2" ref="J3:J11">I3*0.5</f>
        <v>44.3</v>
      </c>
      <c r="K3" s="43">
        <f aca="true" t="shared" si="3" ref="K3:K11">F3+J3</f>
        <v>78.55</v>
      </c>
      <c r="L3" s="44">
        <v>1</v>
      </c>
      <c r="M3" s="45" t="s">
        <v>568</v>
      </c>
    </row>
    <row r="4" spans="1:13" ht="24.75" customHeight="1" thickBot="1">
      <c r="A4" s="40" t="s">
        <v>226</v>
      </c>
      <c r="B4" s="41">
        <v>136015000309</v>
      </c>
      <c r="C4" s="40">
        <v>67</v>
      </c>
      <c r="D4" s="40">
        <v>65.5</v>
      </c>
      <c r="E4" s="40">
        <v>132.5</v>
      </c>
      <c r="F4" s="42">
        <f t="shared" si="0"/>
        <v>33.125</v>
      </c>
      <c r="G4" s="43">
        <v>88</v>
      </c>
      <c r="H4" s="56">
        <v>1</v>
      </c>
      <c r="I4" s="43">
        <f t="shared" si="1"/>
        <v>88</v>
      </c>
      <c r="J4" s="43">
        <f t="shared" si="2"/>
        <v>44</v>
      </c>
      <c r="K4" s="43">
        <f t="shared" si="3"/>
        <v>77.125</v>
      </c>
      <c r="L4" s="44">
        <v>2</v>
      </c>
      <c r="M4" s="45" t="s">
        <v>568</v>
      </c>
    </row>
    <row r="5" spans="1:13" ht="24.75" customHeight="1" thickBot="1">
      <c r="A5" s="40" t="s">
        <v>227</v>
      </c>
      <c r="B5" s="41">
        <v>136015000717</v>
      </c>
      <c r="C5" s="40">
        <v>67</v>
      </c>
      <c r="D5" s="40">
        <v>59.5</v>
      </c>
      <c r="E5" s="40">
        <v>126.5</v>
      </c>
      <c r="F5" s="42">
        <f t="shared" si="0"/>
        <v>31.625</v>
      </c>
      <c r="G5" s="43">
        <v>84.4</v>
      </c>
      <c r="H5" s="43">
        <v>1</v>
      </c>
      <c r="I5" s="43">
        <f t="shared" si="1"/>
        <v>84.4</v>
      </c>
      <c r="J5" s="43">
        <f t="shared" si="2"/>
        <v>42.2</v>
      </c>
      <c r="K5" s="43">
        <f t="shared" si="3"/>
        <v>73.825</v>
      </c>
      <c r="L5" s="44">
        <v>3</v>
      </c>
      <c r="M5" s="45" t="s">
        <v>568</v>
      </c>
    </row>
    <row r="6" spans="1:13" ht="24.75" customHeight="1" thickBot="1">
      <c r="A6" s="40" t="s">
        <v>228</v>
      </c>
      <c r="B6" s="41">
        <v>136240800206</v>
      </c>
      <c r="C6" s="40">
        <v>45.5</v>
      </c>
      <c r="D6" s="40">
        <v>64.5</v>
      </c>
      <c r="E6" s="40">
        <v>110</v>
      </c>
      <c r="F6" s="42">
        <f t="shared" si="0"/>
        <v>27.5</v>
      </c>
      <c r="G6" s="43">
        <v>85.6</v>
      </c>
      <c r="H6" s="56">
        <v>1</v>
      </c>
      <c r="I6" s="43">
        <f t="shared" si="1"/>
        <v>85.6</v>
      </c>
      <c r="J6" s="43">
        <f t="shared" si="2"/>
        <v>42.8</v>
      </c>
      <c r="K6" s="43">
        <f t="shared" si="3"/>
        <v>70.3</v>
      </c>
      <c r="L6" s="44">
        <v>4</v>
      </c>
      <c r="M6" s="45" t="s">
        <v>568</v>
      </c>
    </row>
    <row r="7" spans="1:13" ht="24.75" customHeight="1" thickBot="1">
      <c r="A7" s="40" t="s">
        <v>229</v>
      </c>
      <c r="B7" s="41">
        <v>136240800207</v>
      </c>
      <c r="C7" s="40">
        <v>47</v>
      </c>
      <c r="D7" s="40">
        <v>52.5</v>
      </c>
      <c r="E7" s="40">
        <v>99.5</v>
      </c>
      <c r="F7" s="42">
        <f t="shared" si="0"/>
        <v>24.875</v>
      </c>
      <c r="G7" s="43">
        <v>83.5</v>
      </c>
      <c r="H7" s="56">
        <v>1</v>
      </c>
      <c r="I7" s="43">
        <f t="shared" si="1"/>
        <v>83.5</v>
      </c>
      <c r="J7" s="43">
        <f t="shared" si="2"/>
        <v>41.75</v>
      </c>
      <c r="K7" s="43">
        <f t="shared" si="3"/>
        <v>66.625</v>
      </c>
      <c r="L7" s="44">
        <v>5</v>
      </c>
      <c r="M7" s="45" t="s">
        <v>568</v>
      </c>
    </row>
    <row r="8" spans="1:13" ht="24.75" customHeight="1" thickBot="1">
      <c r="A8" s="40" t="s">
        <v>230</v>
      </c>
      <c r="B8" s="41">
        <v>136240800104</v>
      </c>
      <c r="C8" s="40">
        <v>60.5</v>
      </c>
      <c r="D8" s="40">
        <v>65.5</v>
      </c>
      <c r="E8" s="40">
        <v>126</v>
      </c>
      <c r="F8" s="42">
        <f t="shared" si="0"/>
        <v>31.5</v>
      </c>
      <c r="G8" s="43">
        <v>70</v>
      </c>
      <c r="H8" s="56">
        <v>1</v>
      </c>
      <c r="I8" s="43">
        <f t="shared" si="1"/>
        <v>70</v>
      </c>
      <c r="J8" s="43">
        <f t="shared" si="2"/>
        <v>35</v>
      </c>
      <c r="K8" s="43">
        <f t="shared" si="3"/>
        <v>66.5</v>
      </c>
      <c r="L8" s="44">
        <v>6</v>
      </c>
      <c r="M8" s="45" t="s">
        <v>568</v>
      </c>
    </row>
    <row r="9" spans="1:13" ht="24.75" customHeight="1" thickBot="1">
      <c r="A9" s="40" t="s">
        <v>231</v>
      </c>
      <c r="B9" s="41">
        <v>136015000706</v>
      </c>
      <c r="C9" s="40">
        <v>41.5</v>
      </c>
      <c r="D9" s="40">
        <v>53</v>
      </c>
      <c r="E9" s="40">
        <v>94.5</v>
      </c>
      <c r="F9" s="42">
        <f t="shared" si="0"/>
        <v>23.625</v>
      </c>
      <c r="G9" s="43">
        <v>78.8</v>
      </c>
      <c r="H9" s="56">
        <v>1</v>
      </c>
      <c r="I9" s="43">
        <f t="shared" si="1"/>
        <v>78.8</v>
      </c>
      <c r="J9" s="43">
        <f t="shared" si="2"/>
        <v>39.4</v>
      </c>
      <c r="K9" s="43">
        <f t="shared" si="3"/>
        <v>63.025</v>
      </c>
      <c r="L9" s="44">
        <v>7</v>
      </c>
      <c r="M9" s="45" t="s">
        <v>568</v>
      </c>
    </row>
    <row r="10" spans="1:13" ht="24.75" customHeight="1" thickBot="1">
      <c r="A10" s="40" t="s">
        <v>232</v>
      </c>
      <c r="B10" s="41">
        <v>136240800119</v>
      </c>
      <c r="C10" s="40">
        <v>34</v>
      </c>
      <c r="D10" s="40">
        <v>38.5</v>
      </c>
      <c r="E10" s="40">
        <v>72.5</v>
      </c>
      <c r="F10" s="42">
        <f t="shared" si="0"/>
        <v>18.125</v>
      </c>
      <c r="G10" s="43">
        <v>80.6</v>
      </c>
      <c r="H10" s="43">
        <v>1</v>
      </c>
      <c r="I10" s="43">
        <f t="shared" si="1"/>
        <v>80.6</v>
      </c>
      <c r="J10" s="43">
        <f t="shared" si="2"/>
        <v>40.3</v>
      </c>
      <c r="K10" s="43">
        <f t="shared" si="3"/>
        <v>58.425</v>
      </c>
      <c r="L10" s="44">
        <v>8</v>
      </c>
      <c r="M10" s="45" t="s">
        <v>568</v>
      </c>
    </row>
    <row r="11" spans="1:13" ht="24.75" customHeight="1" thickBot="1">
      <c r="A11" s="40" t="s">
        <v>233</v>
      </c>
      <c r="B11" s="41">
        <v>136240800223</v>
      </c>
      <c r="C11" s="40">
        <v>35</v>
      </c>
      <c r="D11" s="40">
        <v>45</v>
      </c>
      <c r="E11" s="40">
        <v>80</v>
      </c>
      <c r="F11" s="42">
        <f t="shared" si="0"/>
        <v>20</v>
      </c>
      <c r="G11" s="43">
        <v>76.7</v>
      </c>
      <c r="H11" s="56">
        <v>1</v>
      </c>
      <c r="I11" s="43">
        <f t="shared" si="1"/>
        <v>76.7</v>
      </c>
      <c r="J11" s="43">
        <f t="shared" si="2"/>
        <v>38.35</v>
      </c>
      <c r="K11" s="43">
        <f t="shared" si="3"/>
        <v>58.35</v>
      </c>
      <c r="L11" s="44">
        <v>9</v>
      </c>
      <c r="M11" s="45" t="s">
        <v>568</v>
      </c>
    </row>
  </sheetData>
  <sheetProtection/>
  <mergeCells count="1">
    <mergeCell ref="A1:M1"/>
  </mergeCells>
  <printOptions/>
  <pageMargins left="0.75" right="0.75" top="0.81" bottom="0.7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O17" sqref="O17"/>
    </sheetView>
  </sheetViews>
  <sheetFormatPr defaultColWidth="9.00390625" defaultRowHeight="14.25"/>
  <cols>
    <col min="2" max="2" width="14.00390625" style="0" customWidth="1"/>
    <col min="7" max="7" width="9.00390625" style="0" customWidth="1"/>
    <col min="8" max="8" width="0.2421875" style="0" hidden="1" customWidth="1"/>
    <col min="9" max="9" width="9.00390625" style="0" hidden="1" customWidth="1"/>
    <col min="11" max="11" width="10.00390625" style="0" customWidth="1"/>
    <col min="12" max="12" width="9.375" style="0" customWidth="1"/>
    <col min="13" max="13" width="10.625" style="0" customWidth="1"/>
  </cols>
  <sheetData>
    <row r="1" spans="1:13" ht="23.25" thickBot="1">
      <c r="A1" s="95" t="s">
        <v>137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45.75" thickBot="1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7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8" t="s">
        <v>10</v>
      </c>
      <c r="L2" s="48" t="s">
        <v>11</v>
      </c>
      <c r="M2" s="49" t="s">
        <v>12</v>
      </c>
    </row>
    <row r="3" spans="1:13" ht="19.5" customHeight="1" thickBot="1">
      <c r="A3" s="50" t="s">
        <v>200</v>
      </c>
      <c r="B3" s="50" t="s">
        <v>201</v>
      </c>
      <c r="C3" s="50" t="s">
        <v>202</v>
      </c>
      <c r="D3" s="50" t="s">
        <v>203</v>
      </c>
      <c r="E3" s="50" t="s">
        <v>204</v>
      </c>
      <c r="F3" s="51">
        <f>E3*0.25</f>
        <v>30.75</v>
      </c>
      <c r="G3" s="52">
        <v>81.6</v>
      </c>
      <c r="H3" s="52">
        <v>1</v>
      </c>
      <c r="I3" s="52">
        <f>G3*H3</f>
        <v>81.6</v>
      </c>
      <c r="J3" s="52">
        <f>I3*0.5</f>
        <v>40.8</v>
      </c>
      <c r="K3" s="52">
        <f>F3+J3</f>
        <v>71.55</v>
      </c>
      <c r="L3" s="53">
        <v>1</v>
      </c>
      <c r="M3" s="54" t="s">
        <v>205</v>
      </c>
    </row>
    <row r="4" spans="1:13" ht="19.5" customHeight="1" thickBot="1">
      <c r="A4" s="50" t="s">
        <v>206</v>
      </c>
      <c r="B4" s="50" t="s">
        <v>207</v>
      </c>
      <c r="C4" s="50" t="s">
        <v>208</v>
      </c>
      <c r="D4" s="50" t="s">
        <v>209</v>
      </c>
      <c r="E4" s="50" t="s">
        <v>210</v>
      </c>
      <c r="F4" s="51">
        <f>E4*0.25</f>
        <v>22.625</v>
      </c>
      <c r="G4" s="52">
        <v>86.6</v>
      </c>
      <c r="H4" s="52">
        <v>1</v>
      </c>
      <c r="I4" s="52">
        <f>G4*H4</f>
        <v>86.6</v>
      </c>
      <c r="J4" s="52">
        <f>I4*0.5</f>
        <v>43.3</v>
      </c>
      <c r="K4" s="52">
        <f>F4+J4</f>
        <v>65.925</v>
      </c>
      <c r="L4" s="53">
        <v>2</v>
      </c>
      <c r="M4" s="54" t="s">
        <v>205</v>
      </c>
    </row>
    <row r="5" spans="1:13" ht="19.5" customHeight="1" thickBot="1">
      <c r="A5" s="50" t="s">
        <v>211</v>
      </c>
      <c r="B5" s="50" t="s">
        <v>212</v>
      </c>
      <c r="C5" s="50" t="s">
        <v>213</v>
      </c>
      <c r="D5" s="50" t="s">
        <v>214</v>
      </c>
      <c r="E5" s="50" t="s">
        <v>215</v>
      </c>
      <c r="F5" s="51">
        <f>E5*0.25</f>
        <v>22</v>
      </c>
      <c r="G5" s="52">
        <v>84.35</v>
      </c>
      <c r="H5" s="55">
        <v>1</v>
      </c>
      <c r="I5" s="52">
        <f>G5*H5</f>
        <v>84.35</v>
      </c>
      <c r="J5" s="52">
        <f>I5*0.5</f>
        <v>42.175</v>
      </c>
      <c r="K5" s="52">
        <f>F5+J5</f>
        <v>64.175</v>
      </c>
      <c r="L5" s="53">
        <v>3</v>
      </c>
      <c r="M5" s="54" t="s">
        <v>205</v>
      </c>
    </row>
    <row r="6" spans="1:13" ht="19.5" customHeight="1" thickBot="1">
      <c r="A6" s="50" t="s">
        <v>216</v>
      </c>
      <c r="B6" s="50" t="s">
        <v>217</v>
      </c>
      <c r="C6" s="50" t="s">
        <v>209</v>
      </c>
      <c r="D6" s="50" t="s">
        <v>218</v>
      </c>
      <c r="E6" s="50" t="s">
        <v>219</v>
      </c>
      <c r="F6" s="51">
        <f>E6*0.25</f>
        <v>20.375</v>
      </c>
      <c r="G6" s="52">
        <v>76.5</v>
      </c>
      <c r="H6" s="52">
        <v>1</v>
      </c>
      <c r="I6" s="52">
        <f>G6*H6</f>
        <v>76.5</v>
      </c>
      <c r="J6" s="52">
        <f>I6*0.5</f>
        <v>38.25</v>
      </c>
      <c r="K6" s="52">
        <f>F6+J6</f>
        <v>58.625</v>
      </c>
      <c r="L6" s="53">
        <v>4</v>
      </c>
      <c r="M6" s="54" t="s">
        <v>205</v>
      </c>
    </row>
    <row r="7" spans="1:13" ht="19.5" customHeight="1" thickBot="1">
      <c r="A7" s="50" t="s">
        <v>220</v>
      </c>
      <c r="B7" s="50" t="s">
        <v>221</v>
      </c>
      <c r="C7" s="50" t="s">
        <v>222</v>
      </c>
      <c r="D7" s="50" t="s">
        <v>223</v>
      </c>
      <c r="E7" s="50" t="s">
        <v>224</v>
      </c>
      <c r="F7" s="51">
        <f>E7*0.25</f>
        <v>18.75</v>
      </c>
      <c r="G7" s="52">
        <v>75.98</v>
      </c>
      <c r="H7" s="55">
        <v>1</v>
      </c>
      <c r="I7" s="52">
        <f>G7*H7</f>
        <v>75.98</v>
      </c>
      <c r="J7" s="52">
        <f>I7*0.5</f>
        <v>37.99</v>
      </c>
      <c r="K7" s="52">
        <f>F7+J7</f>
        <v>56.74</v>
      </c>
      <c r="L7" s="53">
        <v>5</v>
      </c>
      <c r="M7" s="54" t="s">
        <v>205</v>
      </c>
    </row>
  </sheetData>
  <sheetProtection/>
  <mergeCells count="1">
    <mergeCell ref="A1:M1"/>
  </mergeCells>
  <printOptions/>
  <pageMargins left="0.75" right="0.75" top="0.81" bottom="0.7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M26" sqref="M26"/>
    </sheetView>
  </sheetViews>
  <sheetFormatPr defaultColWidth="9.00390625" defaultRowHeight="14.25"/>
  <cols>
    <col min="2" max="2" width="10.75390625" style="0" customWidth="1"/>
    <col min="6" max="6" width="11.875" style="0" customWidth="1"/>
    <col min="7" max="7" width="10.00390625" style="0" customWidth="1"/>
    <col min="8" max="9" width="9.00390625" style="0" hidden="1" customWidth="1"/>
    <col min="10" max="10" width="10.75390625" style="0" customWidth="1"/>
    <col min="11" max="11" width="12.75390625" style="0" customWidth="1"/>
    <col min="12" max="12" width="9.75390625" style="0" customWidth="1"/>
    <col min="13" max="13" width="13.50390625" style="0" customWidth="1"/>
  </cols>
  <sheetData>
    <row r="1" spans="1:13" ht="23.25" thickBot="1">
      <c r="A1" s="95" t="s">
        <v>137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3.25" thickBot="1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8" t="s">
        <v>10</v>
      </c>
      <c r="L2" s="38" t="s">
        <v>11</v>
      </c>
      <c r="M2" s="39" t="s">
        <v>12</v>
      </c>
    </row>
    <row r="3" spans="1:13" ht="15" thickBot="1">
      <c r="A3" s="40" t="s">
        <v>178</v>
      </c>
      <c r="B3" s="41">
        <v>336241001428</v>
      </c>
      <c r="C3" s="40">
        <v>57.5</v>
      </c>
      <c r="D3" s="40">
        <v>0</v>
      </c>
      <c r="E3" s="40">
        <v>57.5</v>
      </c>
      <c r="F3" s="42">
        <f aca="true" t="shared" si="0" ref="F3:F23">E3*0.4</f>
        <v>23</v>
      </c>
      <c r="G3" s="43">
        <v>84.64</v>
      </c>
      <c r="H3" s="43">
        <v>1</v>
      </c>
      <c r="I3" s="43">
        <f aca="true" t="shared" si="1" ref="I3:I23">G3*H3</f>
        <v>84.64</v>
      </c>
      <c r="J3" s="43">
        <f aca="true" t="shared" si="2" ref="J3:J23">G3*0.6</f>
        <v>50.784</v>
      </c>
      <c r="K3" s="43">
        <f aca="true" t="shared" si="3" ref="K3:K23">F3+J3</f>
        <v>73.78399999999999</v>
      </c>
      <c r="L3" s="44">
        <v>1</v>
      </c>
      <c r="M3" s="45" t="s">
        <v>179</v>
      </c>
    </row>
    <row r="4" spans="1:13" ht="16.5" customHeight="1" thickBot="1">
      <c r="A4" s="40" t="s">
        <v>180</v>
      </c>
      <c r="B4" s="41">
        <v>336241003017</v>
      </c>
      <c r="C4" s="40">
        <v>54.5</v>
      </c>
      <c r="D4" s="40">
        <v>0</v>
      </c>
      <c r="E4" s="40">
        <v>54.5</v>
      </c>
      <c r="F4" s="42">
        <f t="shared" si="0"/>
        <v>21.8</v>
      </c>
      <c r="G4" s="43">
        <v>86.52</v>
      </c>
      <c r="H4" s="43">
        <v>1</v>
      </c>
      <c r="I4" s="43">
        <f t="shared" si="1"/>
        <v>86.52</v>
      </c>
      <c r="J4" s="43">
        <f t="shared" si="2"/>
        <v>51.912</v>
      </c>
      <c r="K4" s="43">
        <f t="shared" si="3"/>
        <v>73.712</v>
      </c>
      <c r="L4" s="44">
        <v>2</v>
      </c>
      <c r="M4" s="45" t="s">
        <v>179</v>
      </c>
    </row>
    <row r="5" spans="1:13" ht="16.5" customHeight="1" thickBot="1">
      <c r="A5" s="40" t="s">
        <v>181</v>
      </c>
      <c r="B5" s="41">
        <v>336241003503</v>
      </c>
      <c r="C5" s="40">
        <v>53</v>
      </c>
      <c r="D5" s="40">
        <v>0</v>
      </c>
      <c r="E5" s="40">
        <v>53</v>
      </c>
      <c r="F5" s="42">
        <f t="shared" si="0"/>
        <v>21.200000000000003</v>
      </c>
      <c r="G5" s="43">
        <v>87.08</v>
      </c>
      <c r="H5" s="43">
        <v>1</v>
      </c>
      <c r="I5" s="43">
        <f t="shared" si="1"/>
        <v>87.08</v>
      </c>
      <c r="J5" s="43">
        <f t="shared" si="2"/>
        <v>52.248</v>
      </c>
      <c r="K5" s="43">
        <f t="shared" si="3"/>
        <v>73.44800000000001</v>
      </c>
      <c r="L5" s="44">
        <v>3</v>
      </c>
      <c r="M5" s="45" t="s">
        <v>179</v>
      </c>
    </row>
    <row r="6" spans="1:13" ht="16.5" customHeight="1" thickBot="1">
      <c r="A6" s="40" t="s">
        <v>182</v>
      </c>
      <c r="B6" s="41">
        <v>336241003508</v>
      </c>
      <c r="C6" s="40">
        <v>52</v>
      </c>
      <c r="D6" s="40">
        <v>0</v>
      </c>
      <c r="E6" s="40">
        <v>52</v>
      </c>
      <c r="F6" s="42">
        <f t="shared" si="0"/>
        <v>20.8</v>
      </c>
      <c r="G6" s="43">
        <v>87</v>
      </c>
      <c r="H6" s="43">
        <v>1</v>
      </c>
      <c r="I6" s="43">
        <f t="shared" si="1"/>
        <v>87</v>
      </c>
      <c r="J6" s="43">
        <f t="shared" si="2"/>
        <v>52.199999999999996</v>
      </c>
      <c r="K6" s="43">
        <f t="shared" si="3"/>
        <v>73</v>
      </c>
      <c r="L6" s="44">
        <v>4</v>
      </c>
      <c r="M6" s="45" t="s">
        <v>179</v>
      </c>
    </row>
    <row r="7" spans="1:13" ht="16.5" customHeight="1" thickBot="1">
      <c r="A7" s="40" t="s">
        <v>183</v>
      </c>
      <c r="B7" s="41">
        <v>336241004124</v>
      </c>
      <c r="C7" s="40">
        <v>57.5</v>
      </c>
      <c r="D7" s="40">
        <v>0</v>
      </c>
      <c r="E7" s="40">
        <v>57.5</v>
      </c>
      <c r="F7" s="42">
        <f t="shared" si="0"/>
        <v>23</v>
      </c>
      <c r="G7" s="43">
        <v>83.16</v>
      </c>
      <c r="H7" s="43">
        <v>1</v>
      </c>
      <c r="I7" s="43">
        <f t="shared" si="1"/>
        <v>83.16</v>
      </c>
      <c r="J7" s="43">
        <f t="shared" si="2"/>
        <v>49.895999999999994</v>
      </c>
      <c r="K7" s="43">
        <f t="shared" si="3"/>
        <v>72.89599999999999</v>
      </c>
      <c r="L7" s="44">
        <v>5</v>
      </c>
      <c r="M7" s="45" t="s">
        <v>179</v>
      </c>
    </row>
    <row r="8" spans="1:13" ht="16.5" customHeight="1" thickBot="1">
      <c r="A8" s="40" t="s">
        <v>184</v>
      </c>
      <c r="B8" s="41">
        <v>336241003728</v>
      </c>
      <c r="C8" s="40">
        <v>50</v>
      </c>
      <c r="D8" s="40">
        <v>0</v>
      </c>
      <c r="E8" s="40">
        <v>50</v>
      </c>
      <c r="F8" s="42">
        <f t="shared" si="0"/>
        <v>20</v>
      </c>
      <c r="G8" s="43">
        <v>87.22</v>
      </c>
      <c r="H8" s="43">
        <v>1</v>
      </c>
      <c r="I8" s="43">
        <f t="shared" si="1"/>
        <v>87.22</v>
      </c>
      <c r="J8" s="43">
        <f t="shared" si="2"/>
        <v>52.332</v>
      </c>
      <c r="K8" s="43">
        <f t="shared" si="3"/>
        <v>72.332</v>
      </c>
      <c r="L8" s="44">
        <v>6</v>
      </c>
      <c r="M8" s="45" t="s">
        <v>179</v>
      </c>
    </row>
    <row r="9" spans="1:13" ht="16.5" customHeight="1" thickBot="1">
      <c r="A9" s="40" t="s">
        <v>185</v>
      </c>
      <c r="B9" s="41">
        <v>336241002818</v>
      </c>
      <c r="C9" s="40">
        <v>52</v>
      </c>
      <c r="D9" s="40">
        <v>0</v>
      </c>
      <c r="E9" s="40">
        <v>52</v>
      </c>
      <c r="F9" s="42">
        <f t="shared" si="0"/>
        <v>20.8</v>
      </c>
      <c r="G9" s="43">
        <v>84.84</v>
      </c>
      <c r="H9" s="43">
        <v>1</v>
      </c>
      <c r="I9" s="43">
        <f t="shared" si="1"/>
        <v>84.84</v>
      </c>
      <c r="J9" s="43">
        <f t="shared" si="2"/>
        <v>50.904</v>
      </c>
      <c r="K9" s="43">
        <f t="shared" si="3"/>
        <v>71.70400000000001</v>
      </c>
      <c r="L9" s="44">
        <v>7</v>
      </c>
      <c r="M9" s="45" t="s">
        <v>179</v>
      </c>
    </row>
    <row r="10" spans="1:13" ht="16.5" customHeight="1" thickBot="1">
      <c r="A10" s="40" t="s">
        <v>186</v>
      </c>
      <c r="B10" s="41">
        <v>336241004120</v>
      </c>
      <c r="C10" s="40">
        <v>50.5</v>
      </c>
      <c r="D10" s="40">
        <v>0</v>
      </c>
      <c r="E10" s="40">
        <v>50.5</v>
      </c>
      <c r="F10" s="42">
        <f t="shared" si="0"/>
        <v>20.200000000000003</v>
      </c>
      <c r="G10" s="43">
        <v>84.08</v>
      </c>
      <c r="H10" s="43">
        <v>1</v>
      </c>
      <c r="I10" s="43">
        <f t="shared" si="1"/>
        <v>84.08</v>
      </c>
      <c r="J10" s="43">
        <f t="shared" si="2"/>
        <v>50.448</v>
      </c>
      <c r="K10" s="43">
        <f t="shared" si="3"/>
        <v>70.648</v>
      </c>
      <c r="L10" s="44">
        <v>8</v>
      </c>
      <c r="M10" s="45" t="s">
        <v>179</v>
      </c>
    </row>
    <row r="11" spans="1:13" ht="16.5" customHeight="1" thickBot="1">
      <c r="A11" s="40" t="s">
        <v>187</v>
      </c>
      <c r="B11" s="41">
        <v>336241004514</v>
      </c>
      <c r="C11" s="40">
        <v>51</v>
      </c>
      <c r="D11" s="40">
        <v>0</v>
      </c>
      <c r="E11" s="40">
        <v>51</v>
      </c>
      <c r="F11" s="42">
        <f t="shared" si="0"/>
        <v>20.400000000000002</v>
      </c>
      <c r="G11" s="43">
        <v>83.54</v>
      </c>
      <c r="H11" s="43">
        <v>1</v>
      </c>
      <c r="I11" s="43">
        <f t="shared" si="1"/>
        <v>83.54</v>
      </c>
      <c r="J11" s="43">
        <f t="shared" si="2"/>
        <v>50.124</v>
      </c>
      <c r="K11" s="43">
        <f t="shared" si="3"/>
        <v>70.524</v>
      </c>
      <c r="L11" s="44">
        <v>9</v>
      </c>
      <c r="M11" s="45" t="s">
        <v>179</v>
      </c>
    </row>
    <row r="12" spans="1:13" ht="16.5" customHeight="1" thickBot="1">
      <c r="A12" s="40" t="s">
        <v>188</v>
      </c>
      <c r="B12" s="41">
        <v>336241000722</v>
      </c>
      <c r="C12" s="40">
        <v>54</v>
      </c>
      <c r="D12" s="40">
        <v>0</v>
      </c>
      <c r="E12" s="40">
        <v>54</v>
      </c>
      <c r="F12" s="42">
        <f t="shared" si="0"/>
        <v>21.6</v>
      </c>
      <c r="G12" s="43">
        <v>79.72</v>
      </c>
      <c r="H12" s="43">
        <v>1</v>
      </c>
      <c r="I12" s="43">
        <f t="shared" si="1"/>
        <v>79.72</v>
      </c>
      <c r="J12" s="43">
        <f t="shared" si="2"/>
        <v>47.832</v>
      </c>
      <c r="K12" s="43">
        <f t="shared" si="3"/>
        <v>69.432</v>
      </c>
      <c r="L12" s="44">
        <v>10</v>
      </c>
      <c r="M12" s="45" t="s">
        <v>179</v>
      </c>
    </row>
    <row r="13" spans="1:13" ht="16.5" customHeight="1" thickBot="1">
      <c r="A13" s="40" t="s">
        <v>189</v>
      </c>
      <c r="B13" s="41">
        <v>336241000530</v>
      </c>
      <c r="C13" s="40">
        <v>52.5</v>
      </c>
      <c r="D13" s="40">
        <v>0</v>
      </c>
      <c r="E13" s="40">
        <v>52.5</v>
      </c>
      <c r="F13" s="42">
        <f t="shared" si="0"/>
        <v>21</v>
      </c>
      <c r="G13" s="43">
        <v>80.32</v>
      </c>
      <c r="H13" s="43">
        <v>1</v>
      </c>
      <c r="I13" s="43">
        <f t="shared" si="1"/>
        <v>80.32</v>
      </c>
      <c r="J13" s="43">
        <f t="shared" si="2"/>
        <v>48.19199999999999</v>
      </c>
      <c r="K13" s="43">
        <f t="shared" si="3"/>
        <v>69.192</v>
      </c>
      <c r="L13" s="44">
        <v>11</v>
      </c>
      <c r="M13" s="45" t="s">
        <v>179</v>
      </c>
    </row>
    <row r="14" spans="1:13" ht="16.5" customHeight="1" thickBot="1">
      <c r="A14" s="40" t="s">
        <v>190</v>
      </c>
      <c r="B14" s="41">
        <v>336241003826</v>
      </c>
      <c r="C14" s="40">
        <v>54.5</v>
      </c>
      <c r="D14" s="40">
        <v>0</v>
      </c>
      <c r="E14" s="40">
        <v>54.5</v>
      </c>
      <c r="F14" s="42">
        <f t="shared" si="0"/>
        <v>21.8</v>
      </c>
      <c r="G14" s="43">
        <v>78.86</v>
      </c>
      <c r="H14" s="43">
        <v>1</v>
      </c>
      <c r="I14" s="43">
        <f t="shared" si="1"/>
        <v>78.86</v>
      </c>
      <c r="J14" s="43">
        <f t="shared" si="2"/>
        <v>47.315999999999995</v>
      </c>
      <c r="K14" s="43">
        <f t="shared" si="3"/>
        <v>69.116</v>
      </c>
      <c r="L14" s="44">
        <v>12</v>
      </c>
      <c r="M14" s="45" t="s">
        <v>179</v>
      </c>
    </row>
    <row r="15" spans="1:13" ht="16.5" customHeight="1" thickBot="1">
      <c r="A15" s="40" t="s">
        <v>191</v>
      </c>
      <c r="B15" s="41">
        <v>336241001923</v>
      </c>
      <c r="C15" s="40">
        <v>52</v>
      </c>
      <c r="D15" s="40">
        <v>0</v>
      </c>
      <c r="E15" s="40">
        <v>52</v>
      </c>
      <c r="F15" s="42">
        <f t="shared" si="0"/>
        <v>20.8</v>
      </c>
      <c r="G15" s="43">
        <v>78.9</v>
      </c>
      <c r="H15" s="43">
        <v>1</v>
      </c>
      <c r="I15" s="43">
        <f t="shared" si="1"/>
        <v>78.9</v>
      </c>
      <c r="J15" s="43">
        <f t="shared" si="2"/>
        <v>47.34</v>
      </c>
      <c r="K15" s="43">
        <f t="shared" si="3"/>
        <v>68.14</v>
      </c>
      <c r="L15" s="44">
        <v>13</v>
      </c>
      <c r="M15" s="45" t="s">
        <v>179</v>
      </c>
    </row>
    <row r="16" spans="1:13" ht="16.5" customHeight="1" thickBot="1">
      <c r="A16" s="40" t="s">
        <v>192</v>
      </c>
      <c r="B16" s="41">
        <v>336031000711</v>
      </c>
      <c r="C16" s="40">
        <v>51</v>
      </c>
      <c r="D16" s="40">
        <v>0</v>
      </c>
      <c r="E16" s="40">
        <v>51</v>
      </c>
      <c r="F16" s="42">
        <f t="shared" si="0"/>
        <v>20.400000000000002</v>
      </c>
      <c r="G16" s="43">
        <v>79.16</v>
      </c>
      <c r="H16" s="43">
        <v>1</v>
      </c>
      <c r="I16" s="43">
        <f t="shared" si="1"/>
        <v>79.16</v>
      </c>
      <c r="J16" s="43">
        <f t="shared" si="2"/>
        <v>47.495999999999995</v>
      </c>
      <c r="K16" s="43">
        <f t="shared" si="3"/>
        <v>67.896</v>
      </c>
      <c r="L16" s="44">
        <v>14</v>
      </c>
      <c r="M16" s="45" t="s">
        <v>179</v>
      </c>
    </row>
    <row r="17" spans="1:13" ht="16.5" customHeight="1" thickBot="1">
      <c r="A17" s="40" t="s">
        <v>193</v>
      </c>
      <c r="B17" s="41">
        <v>336241001813</v>
      </c>
      <c r="C17" s="40">
        <v>52</v>
      </c>
      <c r="D17" s="40">
        <v>0</v>
      </c>
      <c r="E17" s="40">
        <v>52</v>
      </c>
      <c r="F17" s="42">
        <f t="shared" si="0"/>
        <v>20.8</v>
      </c>
      <c r="G17" s="43">
        <v>77.86</v>
      </c>
      <c r="H17" s="43">
        <v>1</v>
      </c>
      <c r="I17" s="43">
        <f t="shared" si="1"/>
        <v>77.86</v>
      </c>
      <c r="J17" s="43">
        <f t="shared" si="2"/>
        <v>46.716</v>
      </c>
      <c r="K17" s="43">
        <f t="shared" si="3"/>
        <v>67.516</v>
      </c>
      <c r="L17" s="44">
        <v>15</v>
      </c>
      <c r="M17" s="45" t="s">
        <v>179</v>
      </c>
    </row>
    <row r="18" spans="1:13" ht="16.5" customHeight="1" thickBot="1">
      <c r="A18" s="40" t="s">
        <v>194</v>
      </c>
      <c r="B18" s="41">
        <v>336241002805</v>
      </c>
      <c r="C18" s="40">
        <v>51</v>
      </c>
      <c r="D18" s="40">
        <v>0</v>
      </c>
      <c r="E18" s="40">
        <v>51</v>
      </c>
      <c r="F18" s="42">
        <f t="shared" si="0"/>
        <v>20.400000000000002</v>
      </c>
      <c r="G18" s="43">
        <v>77.24</v>
      </c>
      <c r="H18" s="43">
        <v>1</v>
      </c>
      <c r="I18" s="43">
        <f t="shared" si="1"/>
        <v>77.24</v>
      </c>
      <c r="J18" s="43">
        <f t="shared" si="2"/>
        <v>46.343999999999994</v>
      </c>
      <c r="K18" s="43">
        <f t="shared" si="3"/>
        <v>66.744</v>
      </c>
      <c r="L18" s="44">
        <v>16</v>
      </c>
      <c r="M18" s="45" t="s">
        <v>179</v>
      </c>
    </row>
    <row r="19" spans="1:13" ht="16.5" customHeight="1" thickBot="1">
      <c r="A19" s="40" t="s">
        <v>195</v>
      </c>
      <c r="B19" s="41">
        <v>336241000513</v>
      </c>
      <c r="C19" s="40">
        <v>51</v>
      </c>
      <c r="D19" s="40">
        <v>0</v>
      </c>
      <c r="E19" s="40">
        <v>51</v>
      </c>
      <c r="F19" s="42">
        <f t="shared" si="0"/>
        <v>20.400000000000002</v>
      </c>
      <c r="G19" s="43">
        <v>76.78</v>
      </c>
      <c r="H19" s="43">
        <v>1</v>
      </c>
      <c r="I19" s="43">
        <f t="shared" si="1"/>
        <v>76.78</v>
      </c>
      <c r="J19" s="43">
        <f t="shared" si="2"/>
        <v>46.068</v>
      </c>
      <c r="K19" s="43">
        <f t="shared" si="3"/>
        <v>66.468</v>
      </c>
      <c r="L19" s="44">
        <v>17</v>
      </c>
      <c r="M19" s="45" t="s">
        <v>179</v>
      </c>
    </row>
    <row r="20" spans="1:13" ht="16.5" customHeight="1" thickBot="1">
      <c r="A20" s="40" t="s">
        <v>196</v>
      </c>
      <c r="B20" s="41">
        <v>336241001020</v>
      </c>
      <c r="C20" s="40">
        <v>50.5</v>
      </c>
      <c r="D20" s="40">
        <v>0</v>
      </c>
      <c r="E20" s="40">
        <v>50.5</v>
      </c>
      <c r="F20" s="42">
        <f t="shared" si="0"/>
        <v>20.200000000000003</v>
      </c>
      <c r="G20" s="43">
        <v>74.44</v>
      </c>
      <c r="H20" s="43">
        <v>1</v>
      </c>
      <c r="I20" s="43">
        <f t="shared" si="1"/>
        <v>74.44</v>
      </c>
      <c r="J20" s="43">
        <f t="shared" si="2"/>
        <v>44.663999999999994</v>
      </c>
      <c r="K20" s="43">
        <f t="shared" si="3"/>
        <v>64.864</v>
      </c>
      <c r="L20" s="44">
        <v>18</v>
      </c>
      <c r="M20" s="45" t="s">
        <v>179</v>
      </c>
    </row>
    <row r="21" spans="1:13" ht="16.5" customHeight="1" thickBot="1">
      <c r="A21" s="40" t="s">
        <v>197</v>
      </c>
      <c r="B21" s="41">
        <v>336212001514</v>
      </c>
      <c r="C21" s="40">
        <v>50</v>
      </c>
      <c r="D21" s="40">
        <v>0</v>
      </c>
      <c r="E21" s="40">
        <v>50</v>
      </c>
      <c r="F21" s="42">
        <f t="shared" si="0"/>
        <v>20</v>
      </c>
      <c r="G21" s="43">
        <v>74.1</v>
      </c>
      <c r="H21" s="43">
        <v>1</v>
      </c>
      <c r="I21" s="43">
        <f t="shared" si="1"/>
        <v>74.1</v>
      </c>
      <c r="J21" s="43">
        <f t="shared" si="2"/>
        <v>44.459999999999994</v>
      </c>
      <c r="K21" s="43">
        <f t="shared" si="3"/>
        <v>64.46</v>
      </c>
      <c r="L21" s="44">
        <v>19</v>
      </c>
      <c r="M21" s="45" t="s">
        <v>179</v>
      </c>
    </row>
    <row r="22" spans="1:13" ht="16.5" customHeight="1" thickBot="1">
      <c r="A22" s="40" t="s">
        <v>198</v>
      </c>
      <c r="B22" s="41">
        <v>336241001412</v>
      </c>
      <c r="C22" s="40">
        <v>50.5</v>
      </c>
      <c r="D22" s="40">
        <v>0</v>
      </c>
      <c r="E22" s="40">
        <v>50.5</v>
      </c>
      <c r="F22" s="42">
        <f t="shared" si="0"/>
        <v>20.200000000000003</v>
      </c>
      <c r="G22" s="43">
        <v>72.92</v>
      </c>
      <c r="H22" s="43">
        <v>1</v>
      </c>
      <c r="I22" s="43">
        <f t="shared" si="1"/>
        <v>72.92</v>
      </c>
      <c r="J22" s="43">
        <f t="shared" si="2"/>
        <v>43.752</v>
      </c>
      <c r="K22" s="43">
        <f t="shared" si="3"/>
        <v>63.952000000000005</v>
      </c>
      <c r="L22" s="44">
        <v>20</v>
      </c>
      <c r="M22" s="45" t="s">
        <v>179</v>
      </c>
    </row>
    <row r="23" spans="1:13" ht="16.5" customHeight="1" thickBot="1">
      <c r="A23" s="40" t="s">
        <v>199</v>
      </c>
      <c r="B23" s="41">
        <v>336211504220</v>
      </c>
      <c r="C23" s="40">
        <v>50.5</v>
      </c>
      <c r="D23" s="40">
        <v>0</v>
      </c>
      <c r="E23" s="40">
        <v>50.5</v>
      </c>
      <c r="F23" s="42">
        <f t="shared" si="0"/>
        <v>20.200000000000003</v>
      </c>
      <c r="G23" s="43">
        <v>71.44</v>
      </c>
      <c r="H23" s="43">
        <v>1</v>
      </c>
      <c r="I23" s="43">
        <f t="shared" si="1"/>
        <v>71.44</v>
      </c>
      <c r="J23" s="43">
        <f t="shared" si="2"/>
        <v>42.864</v>
      </c>
      <c r="K23" s="43">
        <f t="shared" si="3"/>
        <v>63.064</v>
      </c>
      <c r="L23" s="44">
        <v>21</v>
      </c>
      <c r="M23" s="45" t="s">
        <v>179</v>
      </c>
    </row>
  </sheetData>
  <sheetProtection/>
  <mergeCells count="1">
    <mergeCell ref="A1:M1"/>
  </mergeCells>
  <printOptions/>
  <pageMargins left="0.75" right="0.75" top="0.81" bottom="0.7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L54" sqref="L54"/>
    </sheetView>
  </sheetViews>
  <sheetFormatPr defaultColWidth="9.00390625" defaultRowHeight="14.25"/>
  <cols>
    <col min="2" max="2" width="11.25390625" style="0" customWidth="1"/>
    <col min="3" max="3" width="10.50390625" style="0" customWidth="1"/>
    <col min="4" max="4" width="11.375" style="0" customWidth="1"/>
    <col min="6" max="6" width="11.375" style="0" customWidth="1"/>
    <col min="7" max="7" width="8.75390625" style="0" customWidth="1"/>
    <col min="8" max="9" width="9.00390625" style="0" hidden="1" customWidth="1"/>
    <col min="10" max="10" width="13.25390625" style="0" customWidth="1"/>
    <col min="11" max="11" width="12.625" style="0" customWidth="1"/>
    <col min="13" max="13" width="10.875" style="0" customWidth="1"/>
  </cols>
  <sheetData>
    <row r="1" spans="1:13" ht="23.25" thickBot="1">
      <c r="A1" s="95" t="s">
        <v>137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21" customHeight="1" thickBo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4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5" t="s">
        <v>10</v>
      </c>
      <c r="L2" s="25" t="s">
        <v>11</v>
      </c>
      <c r="M2" s="26" t="s">
        <v>12</v>
      </c>
    </row>
    <row r="3" spans="1:13" ht="21" customHeight="1" thickBot="1">
      <c r="A3" s="27" t="s">
        <v>138</v>
      </c>
      <c r="B3" s="28">
        <v>336241003129</v>
      </c>
      <c r="C3" s="27">
        <v>62</v>
      </c>
      <c r="D3" s="27">
        <v>0</v>
      </c>
      <c r="E3" s="27">
        <v>62</v>
      </c>
      <c r="F3" s="29">
        <f aca="true" t="shared" si="0" ref="F3:F41">E3*0.4</f>
        <v>24.8</v>
      </c>
      <c r="G3" s="30">
        <v>94.8</v>
      </c>
      <c r="H3" s="31">
        <v>1</v>
      </c>
      <c r="I3" s="31">
        <f aca="true" t="shared" si="1" ref="I3:I10">G3*H3</f>
        <v>94.8</v>
      </c>
      <c r="J3" s="31">
        <f aca="true" t="shared" si="2" ref="J3:J41">G3*0.6</f>
        <v>56.879999999999995</v>
      </c>
      <c r="K3" s="31">
        <f aca="true" t="shared" si="3" ref="K3:K41">F3+J3</f>
        <v>81.67999999999999</v>
      </c>
      <c r="L3" s="32">
        <v>1</v>
      </c>
      <c r="M3" s="33" t="s">
        <v>139</v>
      </c>
    </row>
    <row r="4" spans="1:13" ht="21" customHeight="1" thickBot="1">
      <c r="A4" s="27" t="s">
        <v>140</v>
      </c>
      <c r="B4" s="28">
        <v>336241000121</v>
      </c>
      <c r="C4" s="27">
        <v>57</v>
      </c>
      <c r="D4" s="27">
        <v>0</v>
      </c>
      <c r="E4" s="27">
        <v>57</v>
      </c>
      <c r="F4" s="29">
        <f t="shared" si="0"/>
        <v>22.8</v>
      </c>
      <c r="G4" s="30">
        <v>96.2</v>
      </c>
      <c r="H4" s="31">
        <v>1</v>
      </c>
      <c r="I4" s="31">
        <f t="shared" si="1"/>
        <v>96.2</v>
      </c>
      <c r="J4" s="31">
        <f t="shared" si="2"/>
        <v>57.72</v>
      </c>
      <c r="K4" s="31">
        <f t="shared" si="3"/>
        <v>80.52</v>
      </c>
      <c r="L4" s="32">
        <v>2</v>
      </c>
      <c r="M4" s="33" t="s">
        <v>139</v>
      </c>
    </row>
    <row r="5" spans="1:13" ht="21" customHeight="1" thickBot="1">
      <c r="A5" s="27" t="s">
        <v>141</v>
      </c>
      <c r="B5" s="28">
        <v>336241002629</v>
      </c>
      <c r="C5" s="27">
        <v>57.5</v>
      </c>
      <c r="D5" s="27">
        <v>0</v>
      </c>
      <c r="E5" s="27">
        <v>57.5</v>
      </c>
      <c r="F5" s="29">
        <f t="shared" si="0"/>
        <v>23</v>
      </c>
      <c r="G5" s="30">
        <v>95.4</v>
      </c>
      <c r="H5" s="31">
        <v>1</v>
      </c>
      <c r="I5" s="31">
        <f t="shared" si="1"/>
        <v>95.4</v>
      </c>
      <c r="J5" s="31">
        <f t="shared" si="2"/>
        <v>57.24</v>
      </c>
      <c r="K5" s="31">
        <f t="shared" si="3"/>
        <v>80.24000000000001</v>
      </c>
      <c r="L5" s="32">
        <v>3</v>
      </c>
      <c r="M5" s="33" t="s">
        <v>139</v>
      </c>
    </row>
    <row r="6" spans="1:13" ht="21" customHeight="1" thickBot="1">
      <c r="A6" s="27" t="s">
        <v>142</v>
      </c>
      <c r="B6" s="28">
        <v>336011701718</v>
      </c>
      <c r="C6" s="27">
        <v>58</v>
      </c>
      <c r="D6" s="27">
        <v>0</v>
      </c>
      <c r="E6" s="27">
        <v>58</v>
      </c>
      <c r="F6" s="29">
        <f t="shared" si="0"/>
        <v>23.200000000000003</v>
      </c>
      <c r="G6" s="30">
        <v>95</v>
      </c>
      <c r="H6" s="31">
        <v>1</v>
      </c>
      <c r="I6" s="31">
        <f t="shared" si="1"/>
        <v>95</v>
      </c>
      <c r="J6" s="31">
        <f t="shared" si="2"/>
        <v>57</v>
      </c>
      <c r="K6" s="31">
        <f t="shared" si="3"/>
        <v>80.2</v>
      </c>
      <c r="L6" s="32">
        <v>4</v>
      </c>
      <c r="M6" s="33" t="s">
        <v>139</v>
      </c>
    </row>
    <row r="7" spans="1:13" ht="21" customHeight="1" thickBot="1">
      <c r="A7" s="27" t="s">
        <v>143</v>
      </c>
      <c r="B7" s="28">
        <v>336241004102</v>
      </c>
      <c r="C7" s="27">
        <v>67.5</v>
      </c>
      <c r="D7" s="27">
        <v>0</v>
      </c>
      <c r="E7" s="27">
        <v>67.5</v>
      </c>
      <c r="F7" s="29">
        <f t="shared" si="0"/>
        <v>27</v>
      </c>
      <c r="G7" s="30">
        <v>88.4</v>
      </c>
      <c r="H7" s="31">
        <v>1</v>
      </c>
      <c r="I7" s="31">
        <f t="shared" si="1"/>
        <v>88.4</v>
      </c>
      <c r="J7" s="31">
        <f t="shared" si="2"/>
        <v>53.04</v>
      </c>
      <c r="K7" s="31">
        <f t="shared" si="3"/>
        <v>80.03999999999999</v>
      </c>
      <c r="L7" s="32">
        <v>5</v>
      </c>
      <c r="M7" s="33" t="s">
        <v>139</v>
      </c>
    </row>
    <row r="8" spans="1:13" ht="21" customHeight="1" thickBot="1">
      <c r="A8" s="27" t="s">
        <v>144</v>
      </c>
      <c r="B8" s="28">
        <v>336241000719</v>
      </c>
      <c r="C8" s="27">
        <v>60</v>
      </c>
      <c r="D8" s="27">
        <v>0</v>
      </c>
      <c r="E8" s="27">
        <v>60</v>
      </c>
      <c r="F8" s="29">
        <f t="shared" si="0"/>
        <v>24</v>
      </c>
      <c r="G8" s="30">
        <v>91.8</v>
      </c>
      <c r="H8" s="31">
        <v>1</v>
      </c>
      <c r="I8" s="31">
        <f t="shared" si="1"/>
        <v>91.8</v>
      </c>
      <c r="J8" s="31">
        <f t="shared" si="2"/>
        <v>55.08</v>
      </c>
      <c r="K8" s="31">
        <f t="shared" si="3"/>
        <v>79.08</v>
      </c>
      <c r="L8" s="32">
        <v>6</v>
      </c>
      <c r="M8" s="33" t="s">
        <v>139</v>
      </c>
    </row>
    <row r="9" spans="1:13" ht="21" customHeight="1" thickBot="1">
      <c r="A9" s="27" t="s">
        <v>145</v>
      </c>
      <c r="B9" s="28">
        <v>336241002627</v>
      </c>
      <c r="C9" s="27">
        <v>56.5</v>
      </c>
      <c r="D9" s="27">
        <v>0</v>
      </c>
      <c r="E9" s="27">
        <v>56.5</v>
      </c>
      <c r="F9" s="29">
        <f t="shared" si="0"/>
        <v>22.6</v>
      </c>
      <c r="G9" s="30">
        <v>93</v>
      </c>
      <c r="H9" s="31">
        <v>1</v>
      </c>
      <c r="I9" s="31">
        <f t="shared" si="1"/>
        <v>93</v>
      </c>
      <c r="J9" s="31">
        <f t="shared" si="2"/>
        <v>55.8</v>
      </c>
      <c r="K9" s="31">
        <f t="shared" si="3"/>
        <v>78.4</v>
      </c>
      <c r="L9" s="32">
        <v>7</v>
      </c>
      <c r="M9" s="33" t="s">
        <v>139</v>
      </c>
    </row>
    <row r="10" spans="1:13" ht="21" customHeight="1" thickBot="1">
      <c r="A10" s="27" t="s">
        <v>146</v>
      </c>
      <c r="B10" s="28">
        <v>336241001918</v>
      </c>
      <c r="C10" s="27">
        <v>60</v>
      </c>
      <c r="D10" s="27">
        <v>0</v>
      </c>
      <c r="E10" s="27">
        <v>60</v>
      </c>
      <c r="F10" s="29">
        <f t="shared" si="0"/>
        <v>24</v>
      </c>
      <c r="G10" s="30">
        <v>90.4</v>
      </c>
      <c r="H10" s="31">
        <v>1</v>
      </c>
      <c r="I10" s="31">
        <f t="shared" si="1"/>
        <v>90.4</v>
      </c>
      <c r="J10" s="31">
        <f t="shared" si="2"/>
        <v>54.24</v>
      </c>
      <c r="K10" s="31">
        <f t="shared" si="3"/>
        <v>78.24000000000001</v>
      </c>
      <c r="L10" s="32">
        <v>8</v>
      </c>
      <c r="M10" s="33" t="s">
        <v>139</v>
      </c>
    </row>
    <row r="11" spans="1:13" ht="21" customHeight="1" thickBot="1">
      <c r="A11" s="27" t="s">
        <v>147</v>
      </c>
      <c r="B11" s="28">
        <v>336241000409</v>
      </c>
      <c r="C11" s="27">
        <v>56</v>
      </c>
      <c r="D11" s="27">
        <v>0</v>
      </c>
      <c r="E11" s="27">
        <v>56</v>
      </c>
      <c r="F11" s="29">
        <f t="shared" si="0"/>
        <v>22.400000000000002</v>
      </c>
      <c r="G11" s="34">
        <v>93</v>
      </c>
      <c r="H11" s="35"/>
      <c r="I11" s="35"/>
      <c r="J11" s="31">
        <f t="shared" si="2"/>
        <v>55.8</v>
      </c>
      <c r="K11" s="31">
        <f t="shared" si="3"/>
        <v>78.2</v>
      </c>
      <c r="L11" s="35">
        <v>9</v>
      </c>
      <c r="M11" s="33" t="s">
        <v>139</v>
      </c>
    </row>
    <row r="12" spans="1:13" ht="21" customHeight="1" thickBot="1">
      <c r="A12" s="27" t="s">
        <v>148</v>
      </c>
      <c r="B12" s="28">
        <v>336241003925</v>
      </c>
      <c r="C12" s="27">
        <v>60.5</v>
      </c>
      <c r="D12" s="27">
        <v>0</v>
      </c>
      <c r="E12" s="27">
        <v>60.5</v>
      </c>
      <c r="F12" s="29">
        <f t="shared" si="0"/>
        <v>24.200000000000003</v>
      </c>
      <c r="G12" s="30">
        <v>89.4</v>
      </c>
      <c r="H12" s="31">
        <v>1</v>
      </c>
      <c r="I12" s="31">
        <f aca="true" t="shared" si="4" ref="I12:I24">G12*H12</f>
        <v>89.4</v>
      </c>
      <c r="J12" s="31">
        <f t="shared" si="2"/>
        <v>53.64</v>
      </c>
      <c r="K12" s="31">
        <f t="shared" si="3"/>
        <v>77.84</v>
      </c>
      <c r="L12" s="32">
        <v>10</v>
      </c>
      <c r="M12" s="33" t="s">
        <v>139</v>
      </c>
    </row>
    <row r="13" spans="1:13" ht="21" customHeight="1" thickBot="1">
      <c r="A13" s="27" t="s">
        <v>149</v>
      </c>
      <c r="B13" s="28">
        <v>336241000210</v>
      </c>
      <c r="C13" s="27">
        <v>62.5</v>
      </c>
      <c r="D13" s="27">
        <v>0</v>
      </c>
      <c r="E13" s="27">
        <v>62.5</v>
      </c>
      <c r="F13" s="29">
        <f t="shared" si="0"/>
        <v>25</v>
      </c>
      <c r="G13" s="30">
        <v>86.4</v>
      </c>
      <c r="H13" s="31">
        <v>1</v>
      </c>
      <c r="I13" s="31">
        <f t="shared" si="4"/>
        <v>86.4</v>
      </c>
      <c r="J13" s="31">
        <f t="shared" si="2"/>
        <v>51.84</v>
      </c>
      <c r="K13" s="31">
        <f t="shared" si="3"/>
        <v>76.84</v>
      </c>
      <c r="L13" s="32">
        <v>11</v>
      </c>
      <c r="M13" s="33" t="s">
        <v>139</v>
      </c>
    </row>
    <row r="14" spans="1:13" ht="21" customHeight="1" thickBot="1">
      <c r="A14" s="27" t="s">
        <v>150</v>
      </c>
      <c r="B14" s="28">
        <v>336241003428</v>
      </c>
      <c r="C14" s="27">
        <v>61.5</v>
      </c>
      <c r="D14" s="27">
        <v>0</v>
      </c>
      <c r="E14" s="27">
        <v>61.5</v>
      </c>
      <c r="F14" s="29">
        <f t="shared" si="0"/>
        <v>24.6</v>
      </c>
      <c r="G14" s="30">
        <v>86.6</v>
      </c>
      <c r="H14" s="31">
        <v>1</v>
      </c>
      <c r="I14" s="31">
        <f t="shared" si="4"/>
        <v>86.6</v>
      </c>
      <c r="J14" s="31">
        <f t="shared" si="2"/>
        <v>51.959999999999994</v>
      </c>
      <c r="K14" s="31">
        <f t="shared" si="3"/>
        <v>76.56</v>
      </c>
      <c r="L14" s="32">
        <v>12</v>
      </c>
      <c r="M14" s="33" t="s">
        <v>139</v>
      </c>
    </row>
    <row r="15" spans="1:13" ht="21" customHeight="1" thickBot="1">
      <c r="A15" s="27" t="s">
        <v>151</v>
      </c>
      <c r="B15" s="28">
        <v>336241002409</v>
      </c>
      <c r="C15" s="27">
        <v>58.5</v>
      </c>
      <c r="D15" s="27">
        <v>0</v>
      </c>
      <c r="E15" s="27">
        <v>58.5</v>
      </c>
      <c r="F15" s="29">
        <f t="shared" si="0"/>
        <v>23.400000000000002</v>
      </c>
      <c r="G15" s="30">
        <v>88.4</v>
      </c>
      <c r="H15" s="31">
        <v>1</v>
      </c>
      <c r="I15" s="31">
        <f t="shared" si="4"/>
        <v>88.4</v>
      </c>
      <c r="J15" s="31">
        <f t="shared" si="2"/>
        <v>53.04</v>
      </c>
      <c r="K15" s="31">
        <f t="shared" si="3"/>
        <v>76.44</v>
      </c>
      <c r="L15" s="32">
        <v>13</v>
      </c>
      <c r="M15" s="33" t="s">
        <v>139</v>
      </c>
    </row>
    <row r="16" spans="1:13" ht="21" customHeight="1" thickBot="1">
      <c r="A16" s="27" t="s">
        <v>152</v>
      </c>
      <c r="B16" s="28">
        <v>336011700419</v>
      </c>
      <c r="C16" s="27">
        <v>58</v>
      </c>
      <c r="D16" s="27">
        <v>0</v>
      </c>
      <c r="E16" s="27">
        <v>58</v>
      </c>
      <c r="F16" s="29">
        <f t="shared" si="0"/>
        <v>23.200000000000003</v>
      </c>
      <c r="G16" s="30">
        <v>88.4</v>
      </c>
      <c r="H16" s="31">
        <v>1</v>
      </c>
      <c r="I16" s="31">
        <f t="shared" si="4"/>
        <v>88.4</v>
      </c>
      <c r="J16" s="31">
        <f t="shared" si="2"/>
        <v>53.04</v>
      </c>
      <c r="K16" s="31">
        <f t="shared" si="3"/>
        <v>76.24000000000001</v>
      </c>
      <c r="L16" s="32">
        <v>14</v>
      </c>
      <c r="M16" s="33" t="s">
        <v>139</v>
      </c>
    </row>
    <row r="17" spans="1:13" ht="21" customHeight="1" thickBot="1">
      <c r="A17" s="27" t="s">
        <v>153</v>
      </c>
      <c r="B17" s="28">
        <v>336241001302</v>
      </c>
      <c r="C17" s="27">
        <v>57.5</v>
      </c>
      <c r="D17" s="27">
        <v>0</v>
      </c>
      <c r="E17" s="27">
        <v>57.5</v>
      </c>
      <c r="F17" s="29">
        <f t="shared" si="0"/>
        <v>23</v>
      </c>
      <c r="G17" s="30">
        <v>88.4</v>
      </c>
      <c r="H17" s="31">
        <v>1</v>
      </c>
      <c r="I17" s="31">
        <f t="shared" si="4"/>
        <v>88.4</v>
      </c>
      <c r="J17" s="31">
        <f t="shared" si="2"/>
        <v>53.04</v>
      </c>
      <c r="K17" s="31">
        <f t="shared" si="3"/>
        <v>76.03999999999999</v>
      </c>
      <c r="L17" s="32">
        <v>15</v>
      </c>
      <c r="M17" s="33" t="s">
        <v>139</v>
      </c>
    </row>
    <row r="18" spans="1:13" ht="21" customHeight="1" thickBot="1">
      <c r="A18" s="27" t="s">
        <v>154</v>
      </c>
      <c r="B18" s="28">
        <v>336241004208</v>
      </c>
      <c r="C18" s="27">
        <v>59.5</v>
      </c>
      <c r="D18" s="27">
        <v>0</v>
      </c>
      <c r="E18" s="27">
        <v>59.5</v>
      </c>
      <c r="F18" s="29">
        <f t="shared" si="0"/>
        <v>23.8</v>
      </c>
      <c r="G18" s="30">
        <v>86.6</v>
      </c>
      <c r="H18" s="31">
        <v>1</v>
      </c>
      <c r="I18" s="31">
        <f t="shared" si="4"/>
        <v>86.6</v>
      </c>
      <c r="J18" s="31">
        <f t="shared" si="2"/>
        <v>51.959999999999994</v>
      </c>
      <c r="K18" s="31">
        <f t="shared" si="3"/>
        <v>75.75999999999999</v>
      </c>
      <c r="L18" s="32">
        <v>16</v>
      </c>
      <c r="M18" s="33" t="s">
        <v>139</v>
      </c>
    </row>
    <row r="19" spans="1:13" ht="21" customHeight="1" thickBot="1">
      <c r="A19" s="27" t="s">
        <v>155</v>
      </c>
      <c r="B19" s="28">
        <v>336241000124</v>
      </c>
      <c r="C19" s="27">
        <v>61</v>
      </c>
      <c r="D19" s="27">
        <v>0</v>
      </c>
      <c r="E19" s="27">
        <v>61</v>
      </c>
      <c r="F19" s="29">
        <f t="shared" si="0"/>
        <v>24.400000000000002</v>
      </c>
      <c r="G19" s="30">
        <v>84.6</v>
      </c>
      <c r="H19" s="31">
        <v>1</v>
      </c>
      <c r="I19" s="31">
        <f t="shared" si="4"/>
        <v>84.6</v>
      </c>
      <c r="J19" s="31">
        <f t="shared" si="2"/>
        <v>50.76</v>
      </c>
      <c r="K19" s="31">
        <f t="shared" si="3"/>
        <v>75.16</v>
      </c>
      <c r="L19" s="32">
        <v>17</v>
      </c>
      <c r="M19" s="33" t="s">
        <v>139</v>
      </c>
    </row>
    <row r="20" spans="1:13" ht="21" customHeight="1" thickBot="1">
      <c r="A20" s="27" t="s">
        <v>156</v>
      </c>
      <c r="B20" s="28">
        <v>336241002015</v>
      </c>
      <c r="C20" s="27">
        <v>56</v>
      </c>
      <c r="D20" s="27">
        <v>0</v>
      </c>
      <c r="E20" s="27">
        <v>56</v>
      </c>
      <c r="F20" s="29">
        <f t="shared" si="0"/>
        <v>22.400000000000002</v>
      </c>
      <c r="G20" s="30">
        <v>87.8</v>
      </c>
      <c r="H20" s="31">
        <v>1</v>
      </c>
      <c r="I20" s="31">
        <f t="shared" si="4"/>
        <v>87.8</v>
      </c>
      <c r="J20" s="31">
        <f t="shared" si="2"/>
        <v>52.68</v>
      </c>
      <c r="K20" s="31">
        <f t="shared" si="3"/>
        <v>75.08</v>
      </c>
      <c r="L20" s="32">
        <v>18</v>
      </c>
      <c r="M20" s="33" t="s">
        <v>139</v>
      </c>
    </row>
    <row r="21" spans="1:13" ht="21" customHeight="1" thickBot="1">
      <c r="A21" s="27" t="s">
        <v>157</v>
      </c>
      <c r="B21" s="28">
        <v>336241003827</v>
      </c>
      <c r="C21" s="27">
        <v>56</v>
      </c>
      <c r="D21" s="27">
        <v>0</v>
      </c>
      <c r="E21" s="27">
        <v>56</v>
      </c>
      <c r="F21" s="29">
        <f t="shared" si="0"/>
        <v>22.400000000000002</v>
      </c>
      <c r="G21" s="30">
        <v>87.8</v>
      </c>
      <c r="H21" s="31">
        <v>1</v>
      </c>
      <c r="I21" s="31">
        <f t="shared" si="4"/>
        <v>87.8</v>
      </c>
      <c r="J21" s="31">
        <f t="shared" si="2"/>
        <v>52.68</v>
      </c>
      <c r="K21" s="31">
        <f t="shared" si="3"/>
        <v>75.08</v>
      </c>
      <c r="L21" s="32">
        <v>18</v>
      </c>
      <c r="M21" s="33" t="s">
        <v>139</v>
      </c>
    </row>
    <row r="22" spans="1:13" ht="21" customHeight="1" thickBot="1">
      <c r="A22" s="27" t="s">
        <v>158</v>
      </c>
      <c r="B22" s="28">
        <v>336241000512</v>
      </c>
      <c r="C22" s="27">
        <v>60.5</v>
      </c>
      <c r="D22" s="27">
        <v>0</v>
      </c>
      <c r="E22" s="27">
        <v>60.5</v>
      </c>
      <c r="F22" s="29">
        <f t="shared" si="0"/>
        <v>24.200000000000003</v>
      </c>
      <c r="G22" s="30">
        <v>83.2</v>
      </c>
      <c r="H22" s="31">
        <v>1</v>
      </c>
      <c r="I22" s="31">
        <f t="shared" si="4"/>
        <v>83.2</v>
      </c>
      <c r="J22" s="31">
        <f t="shared" si="2"/>
        <v>49.92</v>
      </c>
      <c r="K22" s="31">
        <f t="shared" si="3"/>
        <v>74.12</v>
      </c>
      <c r="L22" s="32">
        <v>20</v>
      </c>
      <c r="M22" s="33" t="s">
        <v>139</v>
      </c>
    </row>
    <row r="23" spans="1:13" ht="21" customHeight="1" thickBot="1">
      <c r="A23" s="27" t="s">
        <v>159</v>
      </c>
      <c r="B23" s="28">
        <v>336241001622</v>
      </c>
      <c r="C23" s="27">
        <v>59.5</v>
      </c>
      <c r="D23" s="27">
        <v>0</v>
      </c>
      <c r="E23" s="27">
        <v>59.5</v>
      </c>
      <c r="F23" s="29">
        <f t="shared" si="0"/>
        <v>23.8</v>
      </c>
      <c r="G23" s="30">
        <v>83.4</v>
      </c>
      <c r="H23" s="31">
        <v>1</v>
      </c>
      <c r="I23" s="31">
        <f t="shared" si="4"/>
        <v>83.4</v>
      </c>
      <c r="J23" s="31">
        <f t="shared" si="2"/>
        <v>50.04</v>
      </c>
      <c r="K23" s="31">
        <f t="shared" si="3"/>
        <v>73.84</v>
      </c>
      <c r="L23" s="32">
        <v>21</v>
      </c>
      <c r="M23" s="33" t="s">
        <v>139</v>
      </c>
    </row>
    <row r="24" spans="1:13" ht="21" customHeight="1" thickBot="1">
      <c r="A24" s="27" t="s">
        <v>160</v>
      </c>
      <c r="B24" s="28">
        <v>336241002820</v>
      </c>
      <c r="C24" s="27">
        <v>56.5</v>
      </c>
      <c r="D24" s="27">
        <v>0</v>
      </c>
      <c r="E24" s="27">
        <v>56.5</v>
      </c>
      <c r="F24" s="29">
        <f t="shared" si="0"/>
        <v>22.6</v>
      </c>
      <c r="G24" s="30">
        <v>84.4</v>
      </c>
      <c r="H24" s="31">
        <v>1</v>
      </c>
      <c r="I24" s="31">
        <f t="shared" si="4"/>
        <v>84.4</v>
      </c>
      <c r="J24" s="31">
        <f t="shared" si="2"/>
        <v>50.64</v>
      </c>
      <c r="K24" s="31">
        <f t="shared" si="3"/>
        <v>73.24000000000001</v>
      </c>
      <c r="L24" s="32">
        <v>22</v>
      </c>
      <c r="M24" s="33" t="s">
        <v>139</v>
      </c>
    </row>
    <row r="25" spans="1:13" ht="21" customHeight="1" thickBot="1">
      <c r="A25" s="27" t="s">
        <v>161</v>
      </c>
      <c r="B25" s="28">
        <v>336241001203</v>
      </c>
      <c r="C25" s="27">
        <v>59.5</v>
      </c>
      <c r="D25" s="27">
        <v>0</v>
      </c>
      <c r="E25" s="27">
        <v>59.5</v>
      </c>
      <c r="F25" s="29">
        <f t="shared" si="0"/>
        <v>23.8</v>
      </c>
      <c r="G25" s="30">
        <v>82.2</v>
      </c>
      <c r="H25" s="35"/>
      <c r="I25" s="35"/>
      <c r="J25" s="31">
        <f t="shared" si="2"/>
        <v>49.32</v>
      </c>
      <c r="K25" s="31">
        <f t="shared" si="3"/>
        <v>73.12</v>
      </c>
      <c r="L25" s="35">
        <v>23</v>
      </c>
      <c r="M25" s="33" t="s">
        <v>139</v>
      </c>
    </row>
    <row r="26" spans="1:13" ht="21" customHeight="1" thickBot="1">
      <c r="A26" s="27" t="s">
        <v>162</v>
      </c>
      <c r="B26" s="28">
        <v>336241000720</v>
      </c>
      <c r="C26" s="27">
        <v>60</v>
      </c>
      <c r="D26" s="27">
        <v>0</v>
      </c>
      <c r="E26" s="27">
        <v>60</v>
      </c>
      <c r="F26" s="29">
        <f t="shared" si="0"/>
        <v>24</v>
      </c>
      <c r="G26" s="30">
        <v>81.6</v>
      </c>
      <c r="H26" s="31">
        <v>1</v>
      </c>
      <c r="I26" s="31">
        <f aca="true" t="shared" si="5" ref="I26:I41">G26*H26</f>
        <v>81.6</v>
      </c>
      <c r="J26" s="31">
        <f t="shared" si="2"/>
        <v>48.959999999999994</v>
      </c>
      <c r="K26" s="31">
        <f t="shared" si="3"/>
        <v>72.96</v>
      </c>
      <c r="L26" s="32">
        <v>24</v>
      </c>
      <c r="M26" s="33" t="s">
        <v>139</v>
      </c>
    </row>
    <row r="27" spans="1:13" ht="21" customHeight="1" thickBot="1">
      <c r="A27" s="27" t="s">
        <v>163</v>
      </c>
      <c r="B27" s="28">
        <v>336241000826</v>
      </c>
      <c r="C27" s="27">
        <v>56</v>
      </c>
      <c r="D27" s="27">
        <v>0</v>
      </c>
      <c r="E27" s="27">
        <v>56</v>
      </c>
      <c r="F27" s="29">
        <f t="shared" si="0"/>
        <v>22.400000000000002</v>
      </c>
      <c r="G27" s="30">
        <v>82.4</v>
      </c>
      <c r="H27" s="31">
        <v>1</v>
      </c>
      <c r="I27" s="31">
        <f t="shared" si="5"/>
        <v>82.4</v>
      </c>
      <c r="J27" s="31">
        <f t="shared" si="2"/>
        <v>49.440000000000005</v>
      </c>
      <c r="K27" s="31">
        <f t="shared" si="3"/>
        <v>71.84</v>
      </c>
      <c r="L27" s="32">
        <v>25</v>
      </c>
      <c r="M27" s="33" t="s">
        <v>139</v>
      </c>
    </row>
    <row r="28" spans="1:13" ht="21" customHeight="1" thickBot="1">
      <c r="A28" s="27" t="s">
        <v>164</v>
      </c>
      <c r="B28" s="28">
        <v>336241004307</v>
      </c>
      <c r="C28" s="27">
        <v>59</v>
      </c>
      <c r="D28" s="27">
        <v>0</v>
      </c>
      <c r="E28" s="27">
        <v>59</v>
      </c>
      <c r="F28" s="29">
        <f t="shared" si="0"/>
        <v>23.6</v>
      </c>
      <c r="G28" s="30">
        <v>80.2</v>
      </c>
      <c r="H28" s="31">
        <v>1</v>
      </c>
      <c r="I28" s="31">
        <f t="shared" si="5"/>
        <v>80.2</v>
      </c>
      <c r="J28" s="31">
        <f t="shared" si="2"/>
        <v>48.12</v>
      </c>
      <c r="K28" s="31">
        <f t="shared" si="3"/>
        <v>71.72</v>
      </c>
      <c r="L28" s="32">
        <v>26</v>
      </c>
      <c r="M28" s="33" t="s">
        <v>139</v>
      </c>
    </row>
    <row r="29" spans="1:13" ht="21" customHeight="1" thickBot="1">
      <c r="A29" s="27" t="s">
        <v>165</v>
      </c>
      <c r="B29" s="28">
        <v>336241004626</v>
      </c>
      <c r="C29" s="27">
        <v>59</v>
      </c>
      <c r="D29" s="27">
        <v>0</v>
      </c>
      <c r="E29" s="27">
        <v>59</v>
      </c>
      <c r="F29" s="29">
        <f t="shared" si="0"/>
        <v>23.6</v>
      </c>
      <c r="G29" s="30">
        <v>79.4</v>
      </c>
      <c r="H29" s="31">
        <v>1</v>
      </c>
      <c r="I29" s="31">
        <f t="shared" si="5"/>
        <v>79.4</v>
      </c>
      <c r="J29" s="31">
        <f t="shared" si="2"/>
        <v>47.64</v>
      </c>
      <c r="K29" s="31">
        <f t="shared" si="3"/>
        <v>71.24000000000001</v>
      </c>
      <c r="L29" s="32">
        <v>27</v>
      </c>
      <c r="M29" s="33" t="s">
        <v>139</v>
      </c>
    </row>
    <row r="30" spans="1:13" ht="21" customHeight="1" thickBot="1">
      <c r="A30" s="27" t="s">
        <v>166</v>
      </c>
      <c r="B30" s="28">
        <v>336241004718</v>
      </c>
      <c r="C30" s="27">
        <v>60.5</v>
      </c>
      <c r="D30" s="27">
        <v>0</v>
      </c>
      <c r="E30" s="27">
        <v>60.5</v>
      </c>
      <c r="F30" s="29">
        <f t="shared" si="0"/>
        <v>24.200000000000003</v>
      </c>
      <c r="G30" s="30">
        <v>78</v>
      </c>
      <c r="H30" s="31">
        <v>1</v>
      </c>
      <c r="I30" s="31">
        <f t="shared" si="5"/>
        <v>78</v>
      </c>
      <c r="J30" s="31">
        <f t="shared" si="2"/>
        <v>46.8</v>
      </c>
      <c r="K30" s="31">
        <f t="shared" si="3"/>
        <v>71</v>
      </c>
      <c r="L30" s="32">
        <v>28</v>
      </c>
      <c r="M30" s="33" t="s">
        <v>139</v>
      </c>
    </row>
    <row r="31" spans="1:13" ht="21" customHeight="1" thickBot="1">
      <c r="A31" s="27" t="s">
        <v>167</v>
      </c>
      <c r="B31" s="28">
        <v>336241002008</v>
      </c>
      <c r="C31" s="27">
        <v>59</v>
      </c>
      <c r="D31" s="27">
        <v>0</v>
      </c>
      <c r="E31" s="27">
        <v>59</v>
      </c>
      <c r="F31" s="29">
        <f t="shared" si="0"/>
        <v>23.6</v>
      </c>
      <c r="G31" s="30">
        <v>78.6</v>
      </c>
      <c r="H31" s="31">
        <v>1</v>
      </c>
      <c r="I31" s="31">
        <f t="shared" si="5"/>
        <v>78.6</v>
      </c>
      <c r="J31" s="31">
        <f t="shared" si="2"/>
        <v>47.16</v>
      </c>
      <c r="K31" s="31">
        <f t="shared" si="3"/>
        <v>70.75999999999999</v>
      </c>
      <c r="L31" s="32">
        <v>29</v>
      </c>
      <c r="M31" s="33" t="s">
        <v>139</v>
      </c>
    </row>
    <row r="32" spans="1:13" ht="21" customHeight="1" thickBot="1">
      <c r="A32" s="27" t="s">
        <v>168</v>
      </c>
      <c r="B32" s="28">
        <v>336241000328</v>
      </c>
      <c r="C32" s="27">
        <v>55.5</v>
      </c>
      <c r="D32" s="27">
        <v>0</v>
      </c>
      <c r="E32" s="27">
        <v>55.5</v>
      </c>
      <c r="F32" s="29">
        <f t="shared" si="0"/>
        <v>22.200000000000003</v>
      </c>
      <c r="G32" s="30">
        <v>80.2</v>
      </c>
      <c r="H32" s="31">
        <v>1</v>
      </c>
      <c r="I32" s="31">
        <f t="shared" si="5"/>
        <v>80.2</v>
      </c>
      <c r="J32" s="31">
        <f t="shared" si="2"/>
        <v>48.12</v>
      </c>
      <c r="K32" s="31">
        <f t="shared" si="3"/>
        <v>70.32</v>
      </c>
      <c r="L32" s="32">
        <v>30</v>
      </c>
      <c r="M32" s="33" t="s">
        <v>139</v>
      </c>
    </row>
    <row r="33" spans="1:13" ht="21" customHeight="1" thickBot="1">
      <c r="A33" s="27" t="s">
        <v>169</v>
      </c>
      <c r="B33" s="28">
        <v>336012903818</v>
      </c>
      <c r="C33" s="27">
        <v>56.5</v>
      </c>
      <c r="D33" s="27">
        <v>0</v>
      </c>
      <c r="E33" s="27">
        <v>56.5</v>
      </c>
      <c r="F33" s="29">
        <f t="shared" si="0"/>
        <v>22.6</v>
      </c>
      <c r="G33" s="30">
        <v>79.2</v>
      </c>
      <c r="H33" s="31">
        <v>1</v>
      </c>
      <c r="I33" s="31">
        <f t="shared" si="5"/>
        <v>79.2</v>
      </c>
      <c r="J33" s="31">
        <f t="shared" si="2"/>
        <v>47.52</v>
      </c>
      <c r="K33" s="31">
        <f t="shared" si="3"/>
        <v>70.12</v>
      </c>
      <c r="L33" s="32">
        <v>31</v>
      </c>
      <c r="M33" s="33" t="s">
        <v>139</v>
      </c>
    </row>
    <row r="34" spans="1:13" ht="21" customHeight="1" thickBot="1">
      <c r="A34" s="27" t="s">
        <v>170</v>
      </c>
      <c r="B34" s="28">
        <v>336241002610</v>
      </c>
      <c r="C34" s="27">
        <v>57.5</v>
      </c>
      <c r="D34" s="27">
        <v>0</v>
      </c>
      <c r="E34" s="27">
        <v>57.5</v>
      </c>
      <c r="F34" s="29">
        <f t="shared" si="0"/>
        <v>23</v>
      </c>
      <c r="G34" s="30">
        <v>78.4</v>
      </c>
      <c r="H34" s="31">
        <v>1</v>
      </c>
      <c r="I34" s="31">
        <f t="shared" si="5"/>
        <v>78.4</v>
      </c>
      <c r="J34" s="31">
        <f t="shared" si="2"/>
        <v>47.04</v>
      </c>
      <c r="K34" s="31">
        <f t="shared" si="3"/>
        <v>70.03999999999999</v>
      </c>
      <c r="L34" s="32">
        <v>32</v>
      </c>
      <c r="M34" s="33" t="s">
        <v>139</v>
      </c>
    </row>
    <row r="35" spans="1:13" ht="21" customHeight="1" thickBot="1">
      <c r="A35" s="27" t="s">
        <v>171</v>
      </c>
      <c r="B35" s="28">
        <v>336241004607</v>
      </c>
      <c r="C35" s="27">
        <v>58</v>
      </c>
      <c r="D35" s="27">
        <v>0</v>
      </c>
      <c r="E35" s="27">
        <v>58</v>
      </c>
      <c r="F35" s="29">
        <f t="shared" si="0"/>
        <v>23.200000000000003</v>
      </c>
      <c r="G35" s="30">
        <v>77</v>
      </c>
      <c r="H35" s="31">
        <v>1</v>
      </c>
      <c r="I35" s="31">
        <f t="shared" si="5"/>
        <v>77</v>
      </c>
      <c r="J35" s="31">
        <f t="shared" si="2"/>
        <v>46.199999999999996</v>
      </c>
      <c r="K35" s="31">
        <f t="shared" si="3"/>
        <v>69.4</v>
      </c>
      <c r="L35" s="32">
        <v>33</v>
      </c>
      <c r="M35" s="33" t="s">
        <v>139</v>
      </c>
    </row>
    <row r="36" spans="1:13" ht="21" customHeight="1" thickBot="1">
      <c r="A36" s="27" t="s">
        <v>172</v>
      </c>
      <c r="B36" s="28">
        <v>336212002521</v>
      </c>
      <c r="C36" s="27">
        <v>58</v>
      </c>
      <c r="D36" s="27">
        <v>0</v>
      </c>
      <c r="E36" s="27">
        <v>58</v>
      </c>
      <c r="F36" s="29">
        <f t="shared" si="0"/>
        <v>23.200000000000003</v>
      </c>
      <c r="G36" s="30">
        <v>76.4</v>
      </c>
      <c r="H36" s="31">
        <v>1</v>
      </c>
      <c r="I36" s="31">
        <f t="shared" si="5"/>
        <v>76.4</v>
      </c>
      <c r="J36" s="31">
        <f t="shared" si="2"/>
        <v>45.84</v>
      </c>
      <c r="K36" s="31">
        <f t="shared" si="3"/>
        <v>69.04</v>
      </c>
      <c r="L36" s="32">
        <v>34</v>
      </c>
      <c r="M36" s="33" t="s">
        <v>139</v>
      </c>
    </row>
    <row r="37" spans="1:13" ht="21" customHeight="1" thickBot="1">
      <c r="A37" s="27" t="s">
        <v>173</v>
      </c>
      <c r="B37" s="28">
        <v>336241004308</v>
      </c>
      <c r="C37" s="27">
        <v>57.5</v>
      </c>
      <c r="D37" s="27">
        <v>0</v>
      </c>
      <c r="E37" s="27">
        <v>57.5</v>
      </c>
      <c r="F37" s="29">
        <f t="shared" si="0"/>
        <v>23</v>
      </c>
      <c r="G37" s="30">
        <v>76.6</v>
      </c>
      <c r="H37" s="31">
        <v>1</v>
      </c>
      <c r="I37" s="31">
        <f t="shared" si="5"/>
        <v>76.6</v>
      </c>
      <c r="J37" s="31">
        <f t="shared" si="2"/>
        <v>45.959999999999994</v>
      </c>
      <c r="K37" s="31">
        <f t="shared" si="3"/>
        <v>68.96</v>
      </c>
      <c r="L37" s="32">
        <v>35</v>
      </c>
      <c r="M37" s="33" t="s">
        <v>139</v>
      </c>
    </row>
    <row r="38" spans="1:13" ht="21" customHeight="1" thickBot="1">
      <c r="A38" s="27" t="s">
        <v>174</v>
      </c>
      <c r="B38" s="28">
        <v>336241001405</v>
      </c>
      <c r="C38" s="27">
        <v>58</v>
      </c>
      <c r="D38" s="27">
        <v>0</v>
      </c>
      <c r="E38" s="27">
        <v>58</v>
      </c>
      <c r="F38" s="29">
        <f t="shared" si="0"/>
        <v>23.200000000000003</v>
      </c>
      <c r="G38" s="30">
        <v>76.2</v>
      </c>
      <c r="H38" s="31">
        <v>1</v>
      </c>
      <c r="I38" s="31">
        <f t="shared" si="5"/>
        <v>76.2</v>
      </c>
      <c r="J38" s="31">
        <f t="shared" si="2"/>
        <v>45.72</v>
      </c>
      <c r="K38" s="31">
        <f t="shared" si="3"/>
        <v>68.92</v>
      </c>
      <c r="L38" s="32">
        <v>36</v>
      </c>
      <c r="M38" s="33" t="s">
        <v>139</v>
      </c>
    </row>
    <row r="39" spans="1:13" ht="21" customHeight="1" thickBot="1">
      <c r="A39" s="27" t="s">
        <v>175</v>
      </c>
      <c r="B39" s="28">
        <v>336241000310</v>
      </c>
      <c r="C39" s="27">
        <v>55</v>
      </c>
      <c r="D39" s="27">
        <v>0</v>
      </c>
      <c r="E39" s="27">
        <v>55</v>
      </c>
      <c r="F39" s="29">
        <f t="shared" si="0"/>
        <v>22</v>
      </c>
      <c r="G39" s="30">
        <v>78.2</v>
      </c>
      <c r="H39" s="31">
        <v>1</v>
      </c>
      <c r="I39" s="31">
        <f t="shared" si="5"/>
        <v>78.2</v>
      </c>
      <c r="J39" s="31">
        <f t="shared" si="2"/>
        <v>46.92</v>
      </c>
      <c r="K39" s="31">
        <f t="shared" si="3"/>
        <v>68.92</v>
      </c>
      <c r="L39" s="32">
        <v>37</v>
      </c>
      <c r="M39" s="33" t="s">
        <v>139</v>
      </c>
    </row>
    <row r="40" spans="1:13" ht="21" customHeight="1" thickBot="1">
      <c r="A40" s="27" t="s">
        <v>176</v>
      </c>
      <c r="B40" s="28">
        <v>336241002227</v>
      </c>
      <c r="C40" s="27">
        <v>55</v>
      </c>
      <c r="D40" s="27">
        <v>0</v>
      </c>
      <c r="E40" s="27">
        <v>55</v>
      </c>
      <c r="F40" s="29">
        <f t="shared" si="0"/>
        <v>22</v>
      </c>
      <c r="G40" s="30">
        <v>77.4</v>
      </c>
      <c r="H40" s="31">
        <v>1</v>
      </c>
      <c r="I40" s="31">
        <f t="shared" si="5"/>
        <v>77.4</v>
      </c>
      <c r="J40" s="31">
        <f t="shared" si="2"/>
        <v>46.440000000000005</v>
      </c>
      <c r="K40" s="31">
        <f t="shared" si="3"/>
        <v>68.44</v>
      </c>
      <c r="L40" s="32">
        <v>38</v>
      </c>
      <c r="M40" s="33" t="s">
        <v>139</v>
      </c>
    </row>
    <row r="41" spans="1:13" ht="21" customHeight="1" thickBot="1">
      <c r="A41" s="27" t="s">
        <v>177</v>
      </c>
      <c r="B41" s="28">
        <v>336241002901</v>
      </c>
      <c r="C41" s="27">
        <v>57.5</v>
      </c>
      <c r="D41" s="27">
        <v>0</v>
      </c>
      <c r="E41" s="27">
        <v>57.5</v>
      </c>
      <c r="F41" s="29">
        <f t="shared" si="0"/>
        <v>23</v>
      </c>
      <c r="G41" s="30">
        <v>74.8</v>
      </c>
      <c r="H41" s="31">
        <v>1</v>
      </c>
      <c r="I41" s="31">
        <f t="shared" si="5"/>
        <v>74.8</v>
      </c>
      <c r="J41" s="31">
        <f t="shared" si="2"/>
        <v>44.879999999999995</v>
      </c>
      <c r="K41" s="31">
        <f t="shared" si="3"/>
        <v>67.88</v>
      </c>
      <c r="L41" s="32">
        <v>39</v>
      </c>
      <c r="M41" s="33" t="s">
        <v>139</v>
      </c>
    </row>
  </sheetData>
  <sheetProtection/>
  <mergeCells count="1">
    <mergeCell ref="A1:M1"/>
  </mergeCells>
  <printOptions/>
  <pageMargins left="0.7480314960629921" right="0.7480314960629921" top="0.8267716535433072" bottom="0.708661417322834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0">
      <selection activeCell="R30" sqref="R30"/>
    </sheetView>
  </sheetViews>
  <sheetFormatPr defaultColWidth="9.00390625" defaultRowHeight="14.25"/>
  <cols>
    <col min="2" max="2" width="13.50390625" style="0" customWidth="1"/>
    <col min="7" max="7" width="9.50390625" style="0" bestFit="1" customWidth="1"/>
    <col min="12" max="12" width="5.875" style="0" customWidth="1"/>
    <col min="14" max="14" width="9.00390625" style="0" hidden="1" customWidth="1"/>
  </cols>
  <sheetData>
    <row r="1" spans="1:13" ht="23.25" thickBo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4" ht="24.75" thickBo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4" t="s">
        <v>10</v>
      </c>
      <c r="L2" s="14" t="s">
        <v>11</v>
      </c>
      <c r="M2" s="15" t="s">
        <v>12</v>
      </c>
      <c r="N2" s="14" t="s">
        <v>136</v>
      </c>
    </row>
    <row r="3" spans="1:14" ht="21.75" customHeight="1" thickBot="1">
      <c r="A3" s="12" t="s">
        <v>16</v>
      </c>
      <c r="B3" s="12" t="s">
        <v>54</v>
      </c>
      <c r="C3" s="18">
        <v>75</v>
      </c>
      <c r="D3" s="18">
        <v>74.5</v>
      </c>
      <c r="E3" s="18">
        <v>149.5</v>
      </c>
      <c r="F3" s="13">
        <f aca="true" t="shared" si="0" ref="F3:F40">E3*0.25</f>
        <v>37.375</v>
      </c>
      <c r="G3" s="17">
        <v>86.08</v>
      </c>
      <c r="H3" s="17">
        <v>0.9965</v>
      </c>
      <c r="I3" s="17">
        <f aca="true" t="shared" si="1" ref="I3:I40">G3*H3</f>
        <v>85.77872</v>
      </c>
      <c r="J3" s="17">
        <f aca="true" t="shared" si="2" ref="J3:J40">I3*0.5</f>
        <v>42.88936</v>
      </c>
      <c r="K3" s="17">
        <f aca="true" t="shared" si="3" ref="K3:K40">F3+J3</f>
        <v>80.26436000000001</v>
      </c>
      <c r="L3" s="18">
        <v>1</v>
      </c>
      <c r="M3" s="19" t="s">
        <v>13</v>
      </c>
      <c r="N3" s="20">
        <v>1</v>
      </c>
    </row>
    <row r="4" spans="1:14" ht="21.75" customHeight="1" thickBot="1">
      <c r="A4" s="12" t="s">
        <v>17</v>
      </c>
      <c r="B4" s="12" t="s">
        <v>55</v>
      </c>
      <c r="C4" s="18">
        <v>69</v>
      </c>
      <c r="D4" s="18">
        <v>74</v>
      </c>
      <c r="E4" s="18">
        <v>143</v>
      </c>
      <c r="F4" s="13">
        <f t="shared" si="0"/>
        <v>35.75</v>
      </c>
      <c r="G4" s="17">
        <v>86.754</v>
      </c>
      <c r="H4" s="16">
        <v>1.0004</v>
      </c>
      <c r="I4" s="17">
        <f t="shared" si="1"/>
        <v>86.7887016</v>
      </c>
      <c r="J4" s="17">
        <f t="shared" si="2"/>
        <v>43.3943508</v>
      </c>
      <c r="K4" s="17">
        <f t="shared" si="3"/>
        <v>79.1443508</v>
      </c>
      <c r="L4" s="18">
        <v>2</v>
      </c>
      <c r="M4" s="19" t="s">
        <v>13</v>
      </c>
      <c r="N4" s="20">
        <v>2</v>
      </c>
    </row>
    <row r="5" spans="1:14" ht="21.75" customHeight="1" thickBot="1">
      <c r="A5" s="12" t="s">
        <v>18</v>
      </c>
      <c r="B5" s="12" t="s">
        <v>56</v>
      </c>
      <c r="C5" s="18">
        <v>70</v>
      </c>
      <c r="D5" s="18">
        <v>70</v>
      </c>
      <c r="E5" s="18">
        <v>140</v>
      </c>
      <c r="F5" s="13">
        <f t="shared" si="0"/>
        <v>35</v>
      </c>
      <c r="G5" s="17">
        <v>86.38</v>
      </c>
      <c r="H5" s="17">
        <v>0.9965</v>
      </c>
      <c r="I5" s="17">
        <f t="shared" si="1"/>
        <v>86.07767</v>
      </c>
      <c r="J5" s="17">
        <f t="shared" si="2"/>
        <v>43.038835</v>
      </c>
      <c r="K5" s="17">
        <f t="shared" si="3"/>
        <v>78.038835</v>
      </c>
      <c r="L5" s="18">
        <v>3</v>
      </c>
      <c r="M5" s="19" t="s">
        <v>13</v>
      </c>
      <c r="N5" s="20">
        <v>1</v>
      </c>
    </row>
    <row r="6" spans="1:14" ht="21.75" customHeight="1" thickBot="1">
      <c r="A6" s="12" t="s">
        <v>19</v>
      </c>
      <c r="B6" s="12" t="s">
        <v>57</v>
      </c>
      <c r="C6" s="18">
        <v>72.5</v>
      </c>
      <c r="D6" s="18">
        <v>66</v>
      </c>
      <c r="E6" s="18">
        <v>138.5</v>
      </c>
      <c r="F6" s="13">
        <f t="shared" si="0"/>
        <v>34.625</v>
      </c>
      <c r="G6" s="17">
        <v>86.468</v>
      </c>
      <c r="H6" s="16">
        <v>1.0004</v>
      </c>
      <c r="I6" s="17">
        <f t="shared" si="1"/>
        <v>86.5025872</v>
      </c>
      <c r="J6" s="17">
        <f t="shared" si="2"/>
        <v>43.2512936</v>
      </c>
      <c r="K6" s="17">
        <f t="shared" si="3"/>
        <v>77.8762936</v>
      </c>
      <c r="L6" s="18">
        <v>4</v>
      </c>
      <c r="M6" s="19" t="s">
        <v>13</v>
      </c>
      <c r="N6" s="20">
        <v>2</v>
      </c>
    </row>
    <row r="7" spans="1:14" ht="21.75" customHeight="1" thickBot="1">
      <c r="A7" s="12" t="s">
        <v>20</v>
      </c>
      <c r="B7" s="12" t="s">
        <v>58</v>
      </c>
      <c r="C7" s="18">
        <v>68</v>
      </c>
      <c r="D7" s="18">
        <v>70.5</v>
      </c>
      <c r="E7" s="18">
        <v>138.5</v>
      </c>
      <c r="F7" s="13">
        <f t="shared" si="0"/>
        <v>34.625</v>
      </c>
      <c r="G7" s="17">
        <v>85.68</v>
      </c>
      <c r="H7" s="17">
        <v>0.9965</v>
      </c>
      <c r="I7" s="17">
        <f t="shared" si="1"/>
        <v>85.38012</v>
      </c>
      <c r="J7" s="17">
        <f t="shared" si="2"/>
        <v>42.69006</v>
      </c>
      <c r="K7" s="17">
        <f t="shared" si="3"/>
        <v>77.31506</v>
      </c>
      <c r="L7" s="18">
        <v>5</v>
      </c>
      <c r="M7" s="19" t="s">
        <v>13</v>
      </c>
      <c r="N7" s="20">
        <v>1</v>
      </c>
    </row>
    <row r="8" spans="1:14" ht="21.75" customHeight="1" thickBot="1">
      <c r="A8" s="12" t="s">
        <v>22</v>
      </c>
      <c r="B8" s="12" t="s">
        <v>60</v>
      </c>
      <c r="C8" s="18">
        <v>65</v>
      </c>
      <c r="D8" s="18">
        <v>68</v>
      </c>
      <c r="E8" s="18">
        <v>133</v>
      </c>
      <c r="F8" s="13">
        <f t="shared" si="0"/>
        <v>33.25</v>
      </c>
      <c r="G8" s="17">
        <v>86.55</v>
      </c>
      <c r="H8" s="17">
        <v>0.9965</v>
      </c>
      <c r="I8" s="17">
        <f t="shared" si="1"/>
        <v>86.247075</v>
      </c>
      <c r="J8" s="17">
        <f t="shared" si="2"/>
        <v>43.1235375</v>
      </c>
      <c r="K8" s="17">
        <f t="shared" si="3"/>
        <v>76.3735375</v>
      </c>
      <c r="L8" s="18">
        <v>6</v>
      </c>
      <c r="M8" s="19" t="s">
        <v>13</v>
      </c>
      <c r="N8" s="20">
        <v>1</v>
      </c>
    </row>
    <row r="9" spans="1:14" ht="21.75" customHeight="1" thickBot="1">
      <c r="A9" s="12" t="s">
        <v>24</v>
      </c>
      <c r="B9" s="12" t="s">
        <v>62</v>
      </c>
      <c r="C9" s="18">
        <v>64</v>
      </c>
      <c r="D9" s="18">
        <v>67.5</v>
      </c>
      <c r="E9" s="18">
        <v>131.5</v>
      </c>
      <c r="F9" s="13">
        <f t="shared" si="0"/>
        <v>32.875</v>
      </c>
      <c r="G9" s="17">
        <v>86.88</v>
      </c>
      <c r="H9" s="17">
        <v>0.9965</v>
      </c>
      <c r="I9" s="17">
        <f t="shared" si="1"/>
        <v>86.57592</v>
      </c>
      <c r="J9" s="17">
        <f t="shared" si="2"/>
        <v>43.28796</v>
      </c>
      <c r="K9" s="17">
        <f t="shared" si="3"/>
        <v>76.16296</v>
      </c>
      <c r="L9" s="18">
        <v>7</v>
      </c>
      <c r="M9" s="19" t="s">
        <v>13</v>
      </c>
      <c r="N9" s="20">
        <v>1</v>
      </c>
    </row>
    <row r="10" spans="1:14" ht="21.75" customHeight="1" thickBot="1">
      <c r="A10" s="12" t="s">
        <v>25</v>
      </c>
      <c r="B10" s="12" t="s">
        <v>63</v>
      </c>
      <c r="C10" s="18">
        <v>60</v>
      </c>
      <c r="D10" s="18">
        <v>70</v>
      </c>
      <c r="E10" s="18">
        <v>130</v>
      </c>
      <c r="F10" s="13">
        <f t="shared" si="0"/>
        <v>32.5</v>
      </c>
      <c r="G10" s="17">
        <v>87.232</v>
      </c>
      <c r="H10" s="16">
        <v>1.0004</v>
      </c>
      <c r="I10" s="17">
        <f t="shared" si="1"/>
        <v>87.2668928</v>
      </c>
      <c r="J10" s="17">
        <f t="shared" si="2"/>
        <v>43.6334464</v>
      </c>
      <c r="K10" s="17">
        <f t="shared" si="3"/>
        <v>76.1334464</v>
      </c>
      <c r="L10" s="18">
        <v>8</v>
      </c>
      <c r="M10" s="19" t="s">
        <v>13</v>
      </c>
      <c r="N10" s="20">
        <v>2</v>
      </c>
    </row>
    <row r="11" spans="1:14" ht="21.75" customHeight="1" thickBot="1">
      <c r="A11" s="12" t="s">
        <v>23</v>
      </c>
      <c r="B11" s="12" t="s">
        <v>61</v>
      </c>
      <c r="C11" s="18">
        <v>62</v>
      </c>
      <c r="D11" s="18">
        <v>70.5</v>
      </c>
      <c r="E11" s="18">
        <v>132.5</v>
      </c>
      <c r="F11" s="13">
        <f t="shared" si="0"/>
        <v>33.125</v>
      </c>
      <c r="G11" s="17">
        <v>85.14</v>
      </c>
      <c r="H11" s="16">
        <v>1.0004</v>
      </c>
      <c r="I11" s="17">
        <f t="shared" si="1"/>
        <v>85.174056</v>
      </c>
      <c r="J11" s="17">
        <f t="shared" si="2"/>
        <v>42.587028</v>
      </c>
      <c r="K11" s="17">
        <f t="shared" si="3"/>
        <v>75.712028</v>
      </c>
      <c r="L11" s="18">
        <v>9</v>
      </c>
      <c r="M11" s="19" t="s">
        <v>13</v>
      </c>
      <c r="N11" s="20">
        <v>2</v>
      </c>
    </row>
    <row r="12" spans="1:14" ht="21.75" customHeight="1" thickBot="1">
      <c r="A12" s="12" t="s">
        <v>27</v>
      </c>
      <c r="B12" s="12" t="s">
        <v>65</v>
      </c>
      <c r="C12" s="18">
        <v>61.5</v>
      </c>
      <c r="D12" s="18">
        <v>68</v>
      </c>
      <c r="E12" s="18">
        <v>129.5</v>
      </c>
      <c r="F12" s="13">
        <f t="shared" si="0"/>
        <v>32.375</v>
      </c>
      <c r="G12" s="17">
        <v>86.352</v>
      </c>
      <c r="H12" s="16">
        <v>1.0004</v>
      </c>
      <c r="I12" s="17">
        <f t="shared" si="1"/>
        <v>86.3865408</v>
      </c>
      <c r="J12" s="17">
        <f t="shared" si="2"/>
        <v>43.1932704</v>
      </c>
      <c r="K12" s="17">
        <f t="shared" si="3"/>
        <v>75.5682704</v>
      </c>
      <c r="L12" s="18">
        <v>10</v>
      </c>
      <c r="M12" s="19" t="s">
        <v>13</v>
      </c>
      <c r="N12" s="20">
        <v>2</v>
      </c>
    </row>
    <row r="13" spans="1:14" ht="21.75" customHeight="1" thickBot="1">
      <c r="A13" s="12" t="s">
        <v>29</v>
      </c>
      <c r="B13" s="12" t="s">
        <v>67</v>
      </c>
      <c r="C13" s="18">
        <v>58.5</v>
      </c>
      <c r="D13" s="18">
        <v>69</v>
      </c>
      <c r="E13" s="18">
        <v>127.5</v>
      </c>
      <c r="F13" s="13">
        <f t="shared" si="0"/>
        <v>31.875</v>
      </c>
      <c r="G13" s="17">
        <v>86.174</v>
      </c>
      <c r="H13" s="16">
        <v>1.0004</v>
      </c>
      <c r="I13" s="17">
        <f t="shared" si="1"/>
        <v>86.2084696</v>
      </c>
      <c r="J13" s="17">
        <f t="shared" si="2"/>
        <v>43.1042348</v>
      </c>
      <c r="K13" s="17">
        <f t="shared" si="3"/>
        <v>74.9792348</v>
      </c>
      <c r="L13" s="18">
        <v>11</v>
      </c>
      <c r="M13" s="19" t="s">
        <v>13</v>
      </c>
      <c r="N13" s="20">
        <v>2</v>
      </c>
    </row>
    <row r="14" spans="1:14" ht="21.75" customHeight="1" thickBot="1">
      <c r="A14" s="12" t="s">
        <v>34</v>
      </c>
      <c r="B14" s="12" t="s">
        <v>72</v>
      </c>
      <c r="C14" s="18">
        <v>58.5</v>
      </c>
      <c r="D14" s="18">
        <v>65.5</v>
      </c>
      <c r="E14" s="18">
        <v>124</v>
      </c>
      <c r="F14" s="13">
        <f t="shared" si="0"/>
        <v>31</v>
      </c>
      <c r="G14" s="17">
        <v>87.704</v>
      </c>
      <c r="H14" s="16">
        <v>1.0004</v>
      </c>
      <c r="I14" s="17">
        <f t="shared" si="1"/>
        <v>87.73908159999999</v>
      </c>
      <c r="J14" s="17">
        <f t="shared" si="2"/>
        <v>43.869540799999996</v>
      </c>
      <c r="K14" s="17">
        <f t="shared" si="3"/>
        <v>74.8695408</v>
      </c>
      <c r="L14" s="18">
        <v>12</v>
      </c>
      <c r="M14" s="19" t="s">
        <v>13</v>
      </c>
      <c r="N14" s="20">
        <v>2</v>
      </c>
    </row>
    <row r="15" spans="1:14" ht="21.75" customHeight="1" thickBot="1">
      <c r="A15" s="12" t="s">
        <v>26</v>
      </c>
      <c r="B15" s="12" t="s">
        <v>64</v>
      </c>
      <c r="C15" s="18">
        <v>60</v>
      </c>
      <c r="D15" s="18">
        <v>69.5</v>
      </c>
      <c r="E15" s="18">
        <v>129.5</v>
      </c>
      <c r="F15" s="13">
        <f t="shared" si="0"/>
        <v>32.375</v>
      </c>
      <c r="G15" s="17">
        <v>84.98</v>
      </c>
      <c r="H15" s="17">
        <v>0.9965</v>
      </c>
      <c r="I15" s="17">
        <f t="shared" si="1"/>
        <v>84.68257000000001</v>
      </c>
      <c r="J15" s="17">
        <f t="shared" si="2"/>
        <v>42.341285000000006</v>
      </c>
      <c r="K15" s="17">
        <f t="shared" si="3"/>
        <v>74.716285</v>
      </c>
      <c r="L15" s="18">
        <v>13</v>
      </c>
      <c r="M15" s="19" t="s">
        <v>13</v>
      </c>
      <c r="N15" s="20">
        <v>1</v>
      </c>
    </row>
    <row r="16" spans="1:14" ht="21.75" customHeight="1" thickBot="1">
      <c r="A16" s="12" t="s">
        <v>39</v>
      </c>
      <c r="B16" s="12" t="s">
        <v>77</v>
      </c>
      <c r="C16" s="18">
        <v>53</v>
      </c>
      <c r="D16" s="18">
        <v>67</v>
      </c>
      <c r="E16" s="18">
        <v>120</v>
      </c>
      <c r="F16" s="13">
        <f t="shared" si="0"/>
        <v>30</v>
      </c>
      <c r="G16" s="17">
        <v>88.692</v>
      </c>
      <c r="H16" s="16">
        <v>1.0004</v>
      </c>
      <c r="I16" s="17">
        <f t="shared" si="1"/>
        <v>88.72747679999999</v>
      </c>
      <c r="J16" s="17">
        <f t="shared" si="2"/>
        <v>44.363738399999995</v>
      </c>
      <c r="K16" s="17">
        <f t="shared" si="3"/>
        <v>74.36373839999999</v>
      </c>
      <c r="L16" s="18">
        <v>14</v>
      </c>
      <c r="M16" s="19" t="s">
        <v>13</v>
      </c>
      <c r="N16" s="20">
        <v>2</v>
      </c>
    </row>
    <row r="17" spans="1:14" ht="21.75" customHeight="1" thickBot="1">
      <c r="A17" s="12" t="s">
        <v>33</v>
      </c>
      <c r="B17" s="12" t="s">
        <v>71</v>
      </c>
      <c r="C17" s="18">
        <v>59.5</v>
      </c>
      <c r="D17" s="18">
        <v>64.5</v>
      </c>
      <c r="E17" s="18">
        <v>124</v>
      </c>
      <c r="F17" s="13">
        <f t="shared" si="0"/>
        <v>31</v>
      </c>
      <c r="G17" s="17">
        <v>86.66</v>
      </c>
      <c r="H17" s="17">
        <v>0.9965</v>
      </c>
      <c r="I17" s="17">
        <f t="shared" si="1"/>
        <v>86.35669</v>
      </c>
      <c r="J17" s="17">
        <f t="shared" si="2"/>
        <v>43.178345</v>
      </c>
      <c r="K17" s="17">
        <f t="shared" si="3"/>
        <v>74.17834500000001</v>
      </c>
      <c r="L17" s="18">
        <v>15</v>
      </c>
      <c r="M17" s="19" t="s">
        <v>13</v>
      </c>
      <c r="N17" s="20">
        <v>1</v>
      </c>
    </row>
    <row r="18" spans="1:14" ht="21.75" customHeight="1" thickBot="1">
      <c r="A18" s="12" t="s">
        <v>28</v>
      </c>
      <c r="B18" s="12" t="s">
        <v>66</v>
      </c>
      <c r="C18" s="18">
        <v>67</v>
      </c>
      <c r="D18" s="18">
        <v>62.5</v>
      </c>
      <c r="E18" s="18">
        <v>129.5</v>
      </c>
      <c r="F18" s="13">
        <f t="shared" si="0"/>
        <v>32.375</v>
      </c>
      <c r="G18" s="17">
        <v>83.52</v>
      </c>
      <c r="H18" s="17">
        <v>0.9965</v>
      </c>
      <c r="I18" s="17">
        <f t="shared" si="1"/>
        <v>83.22768</v>
      </c>
      <c r="J18" s="17">
        <f t="shared" si="2"/>
        <v>41.61384</v>
      </c>
      <c r="K18" s="17">
        <f t="shared" si="3"/>
        <v>73.98884000000001</v>
      </c>
      <c r="L18" s="18">
        <v>16</v>
      </c>
      <c r="M18" s="19" t="s">
        <v>13</v>
      </c>
      <c r="N18" s="20">
        <v>1</v>
      </c>
    </row>
    <row r="19" spans="1:14" ht="21.75" customHeight="1" thickBot="1">
      <c r="A19" s="12" t="s">
        <v>36</v>
      </c>
      <c r="B19" s="12" t="s">
        <v>74</v>
      </c>
      <c r="C19" s="18">
        <v>59</v>
      </c>
      <c r="D19" s="18">
        <v>64</v>
      </c>
      <c r="E19" s="18">
        <v>123</v>
      </c>
      <c r="F19" s="13">
        <f t="shared" si="0"/>
        <v>30.75</v>
      </c>
      <c r="G19" s="17">
        <v>86.06</v>
      </c>
      <c r="H19" s="17">
        <v>0.9965</v>
      </c>
      <c r="I19" s="17">
        <f t="shared" si="1"/>
        <v>85.75879</v>
      </c>
      <c r="J19" s="17">
        <f t="shared" si="2"/>
        <v>42.879395</v>
      </c>
      <c r="K19" s="17">
        <f t="shared" si="3"/>
        <v>73.629395</v>
      </c>
      <c r="L19" s="18">
        <v>17</v>
      </c>
      <c r="M19" s="19" t="s">
        <v>13</v>
      </c>
      <c r="N19" s="20">
        <v>1</v>
      </c>
    </row>
    <row r="20" spans="1:14" ht="21.75" customHeight="1" thickBot="1">
      <c r="A20" s="12" t="s">
        <v>35</v>
      </c>
      <c r="B20" s="12" t="s">
        <v>73</v>
      </c>
      <c r="C20" s="18">
        <v>50.5</v>
      </c>
      <c r="D20" s="18">
        <v>72.5</v>
      </c>
      <c r="E20" s="18">
        <v>123</v>
      </c>
      <c r="F20" s="13">
        <f t="shared" si="0"/>
        <v>30.75</v>
      </c>
      <c r="G20" s="17">
        <v>85.71</v>
      </c>
      <c r="H20" s="16">
        <v>1.0004</v>
      </c>
      <c r="I20" s="17">
        <f t="shared" si="1"/>
        <v>85.744284</v>
      </c>
      <c r="J20" s="17">
        <f t="shared" si="2"/>
        <v>42.872142</v>
      </c>
      <c r="K20" s="17">
        <f t="shared" si="3"/>
        <v>73.622142</v>
      </c>
      <c r="L20" s="18">
        <v>18</v>
      </c>
      <c r="M20" s="19" t="s">
        <v>13</v>
      </c>
      <c r="N20" s="20">
        <v>2</v>
      </c>
    </row>
    <row r="21" spans="1:14" ht="21.75" customHeight="1" thickBot="1">
      <c r="A21" s="12" t="s">
        <v>32</v>
      </c>
      <c r="B21" s="12" t="s">
        <v>70</v>
      </c>
      <c r="C21" s="18">
        <v>62</v>
      </c>
      <c r="D21" s="18">
        <v>63.5</v>
      </c>
      <c r="E21" s="18">
        <v>125.5</v>
      </c>
      <c r="F21" s="13">
        <f t="shared" si="0"/>
        <v>31.375</v>
      </c>
      <c r="G21" s="17">
        <v>84.4</v>
      </c>
      <c r="H21" s="17">
        <v>0.9965</v>
      </c>
      <c r="I21" s="17">
        <f t="shared" si="1"/>
        <v>84.1046</v>
      </c>
      <c r="J21" s="17">
        <f t="shared" si="2"/>
        <v>42.0523</v>
      </c>
      <c r="K21" s="17">
        <f t="shared" si="3"/>
        <v>73.4273</v>
      </c>
      <c r="L21" s="18">
        <v>19</v>
      </c>
      <c r="M21" s="19" t="s">
        <v>13</v>
      </c>
      <c r="N21" s="20">
        <v>1</v>
      </c>
    </row>
    <row r="22" spans="1:14" ht="21.75" customHeight="1" thickBot="1">
      <c r="A22" s="12" t="s">
        <v>43</v>
      </c>
      <c r="B22" s="12" t="s">
        <v>81</v>
      </c>
      <c r="C22" s="18">
        <v>53.5</v>
      </c>
      <c r="D22" s="18">
        <v>63</v>
      </c>
      <c r="E22" s="18">
        <v>116.5</v>
      </c>
      <c r="F22" s="13">
        <f t="shared" si="0"/>
        <v>29.125</v>
      </c>
      <c r="G22" s="17">
        <v>87.546</v>
      </c>
      <c r="H22" s="16">
        <v>1.0004</v>
      </c>
      <c r="I22" s="17">
        <f t="shared" si="1"/>
        <v>87.5810184</v>
      </c>
      <c r="J22" s="17">
        <f t="shared" si="2"/>
        <v>43.7905092</v>
      </c>
      <c r="K22" s="17">
        <f t="shared" si="3"/>
        <v>72.9155092</v>
      </c>
      <c r="L22" s="18">
        <v>20</v>
      </c>
      <c r="M22" s="19" t="s">
        <v>13</v>
      </c>
      <c r="N22" s="20">
        <v>2</v>
      </c>
    </row>
    <row r="23" spans="1:14" ht="21.75" customHeight="1" thickBot="1">
      <c r="A23" s="12" t="s">
        <v>52</v>
      </c>
      <c r="B23" s="12" t="s">
        <v>90</v>
      </c>
      <c r="C23" s="18">
        <v>54</v>
      </c>
      <c r="D23" s="18">
        <v>59.5</v>
      </c>
      <c r="E23" s="18">
        <v>113.5</v>
      </c>
      <c r="F23" s="13">
        <f t="shared" si="0"/>
        <v>28.375</v>
      </c>
      <c r="G23" s="17">
        <v>88.96</v>
      </c>
      <c r="H23" s="17">
        <v>0.9965</v>
      </c>
      <c r="I23" s="17">
        <f t="shared" si="1"/>
        <v>88.64864</v>
      </c>
      <c r="J23" s="17">
        <f t="shared" si="2"/>
        <v>44.32432</v>
      </c>
      <c r="K23" s="17">
        <f t="shared" si="3"/>
        <v>72.69932</v>
      </c>
      <c r="L23" s="18">
        <v>21</v>
      </c>
      <c r="M23" s="19" t="s">
        <v>13</v>
      </c>
      <c r="N23" s="20">
        <v>1</v>
      </c>
    </row>
    <row r="24" spans="1:14" ht="21.75" customHeight="1" thickBot="1">
      <c r="A24" s="12" t="s">
        <v>41</v>
      </c>
      <c r="B24" s="12" t="s">
        <v>79</v>
      </c>
      <c r="C24" s="18">
        <v>52.5</v>
      </c>
      <c r="D24" s="18">
        <v>66</v>
      </c>
      <c r="E24" s="18">
        <v>118.5</v>
      </c>
      <c r="F24" s="13">
        <f t="shared" si="0"/>
        <v>29.625</v>
      </c>
      <c r="G24" s="17">
        <v>85.27</v>
      </c>
      <c r="H24" s="16">
        <v>1.0004</v>
      </c>
      <c r="I24" s="17">
        <f t="shared" si="1"/>
        <v>85.30410799999999</v>
      </c>
      <c r="J24" s="17">
        <f t="shared" si="2"/>
        <v>42.65205399999999</v>
      </c>
      <c r="K24" s="17">
        <f t="shared" si="3"/>
        <v>72.27705399999999</v>
      </c>
      <c r="L24" s="18">
        <v>22</v>
      </c>
      <c r="M24" s="19" t="s">
        <v>13</v>
      </c>
      <c r="N24" s="20">
        <v>2</v>
      </c>
    </row>
    <row r="25" spans="1:14" ht="21.75" customHeight="1" thickBot="1">
      <c r="A25" s="12" t="s">
        <v>30</v>
      </c>
      <c r="B25" s="12" t="s">
        <v>68</v>
      </c>
      <c r="C25" s="18">
        <v>59</v>
      </c>
      <c r="D25" s="18">
        <v>68</v>
      </c>
      <c r="E25" s="18">
        <v>127</v>
      </c>
      <c r="F25" s="13">
        <f t="shared" si="0"/>
        <v>31.75</v>
      </c>
      <c r="G25" s="17">
        <v>81.23</v>
      </c>
      <c r="H25" s="17">
        <v>0.9965</v>
      </c>
      <c r="I25" s="17">
        <f t="shared" si="1"/>
        <v>80.94569500000001</v>
      </c>
      <c r="J25" s="17">
        <f t="shared" si="2"/>
        <v>40.47284750000001</v>
      </c>
      <c r="K25" s="17">
        <f t="shared" si="3"/>
        <v>72.2228475</v>
      </c>
      <c r="L25" s="18">
        <v>23</v>
      </c>
      <c r="M25" s="19" t="s">
        <v>13</v>
      </c>
      <c r="N25" s="20">
        <v>1</v>
      </c>
    </row>
    <row r="26" spans="1:14" ht="21.75" customHeight="1" thickBot="1">
      <c r="A26" s="12" t="s">
        <v>37</v>
      </c>
      <c r="B26" s="12" t="s">
        <v>75</v>
      </c>
      <c r="C26" s="18">
        <v>61.5</v>
      </c>
      <c r="D26" s="18">
        <v>61</v>
      </c>
      <c r="E26" s="18">
        <v>122.5</v>
      </c>
      <c r="F26" s="13">
        <f t="shared" si="0"/>
        <v>30.625</v>
      </c>
      <c r="G26" s="17">
        <v>83.162</v>
      </c>
      <c r="H26" s="16">
        <v>1.0004</v>
      </c>
      <c r="I26" s="17">
        <f t="shared" si="1"/>
        <v>83.1952648</v>
      </c>
      <c r="J26" s="17">
        <f t="shared" si="2"/>
        <v>41.5976324</v>
      </c>
      <c r="K26" s="17">
        <f t="shared" si="3"/>
        <v>72.22263240000001</v>
      </c>
      <c r="L26" s="18">
        <v>24</v>
      </c>
      <c r="M26" s="19" t="s">
        <v>13</v>
      </c>
      <c r="N26" s="20">
        <v>2</v>
      </c>
    </row>
    <row r="27" spans="1:14" ht="21.75" customHeight="1" thickBot="1">
      <c r="A27" s="12" t="s">
        <v>45</v>
      </c>
      <c r="B27" s="12" t="s">
        <v>83</v>
      </c>
      <c r="C27" s="18">
        <v>50</v>
      </c>
      <c r="D27" s="18">
        <v>65.5</v>
      </c>
      <c r="E27" s="18">
        <v>115.5</v>
      </c>
      <c r="F27" s="13">
        <f t="shared" si="0"/>
        <v>28.875</v>
      </c>
      <c r="G27" s="17">
        <v>86.572</v>
      </c>
      <c r="H27" s="16">
        <v>1.0004</v>
      </c>
      <c r="I27" s="17">
        <f t="shared" si="1"/>
        <v>86.6066288</v>
      </c>
      <c r="J27" s="17">
        <f t="shared" si="2"/>
        <v>43.3033144</v>
      </c>
      <c r="K27" s="17">
        <f t="shared" si="3"/>
        <v>72.1783144</v>
      </c>
      <c r="L27" s="18">
        <v>25</v>
      </c>
      <c r="M27" s="19" t="s">
        <v>13</v>
      </c>
      <c r="N27" s="20">
        <v>2</v>
      </c>
    </row>
    <row r="28" spans="1:14" ht="21.75" customHeight="1" thickBot="1">
      <c r="A28" s="12" t="s">
        <v>40</v>
      </c>
      <c r="B28" s="12" t="s">
        <v>78</v>
      </c>
      <c r="C28" s="18">
        <v>52.5</v>
      </c>
      <c r="D28" s="18">
        <v>67</v>
      </c>
      <c r="E28" s="18">
        <v>119.5</v>
      </c>
      <c r="F28" s="13">
        <f t="shared" si="0"/>
        <v>29.875</v>
      </c>
      <c r="G28" s="17">
        <v>84.78</v>
      </c>
      <c r="H28" s="17">
        <v>0.9965</v>
      </c>
      <c r="I28" s="17">
        <f t="shared" si="1"/>
        <v>84.48327</v>
      </c>
      <c r="J28" s="17">
        <f t="shared" si="2"/>
        <v>42.241635</v>
      </c>
      <c r="K28" s="17">
        <f t="shared" si="3"/>
        <v>72.116635</v>
      </c>
      <c r="L28" s="18">
        <v>26</v>
      </c>
      <c r="M28" s="19" t="s">
        <v>13</v>
      </c>
      <c r="N28" s="20">
        <v>1</v>
      </c>
    </row>
    <row r="29" spans="1:14" ht="21.75" customHeight="1" thickBot="1">
      <c r="A29" s="12" t="s">
        <v>47</v>
      </c>
      <c r="B29" s="12" t="s">
        <v>85</v>
      </c>
      <c r="C29" s="18">
        <v>44</v>
      </c>
      <c r="D29" s="18">
        <v>70.5</v>
      </c>
      <c r="E29" s="18">
        <v>114.5</v>
      </c>
      <c r="F29" s="13">
        <f t="shared" si="0"/>
        <v>28.625</v>
      </c>
      <c r="G29" s="17">
        <v>86.876</v>
      </c>
      <c r="H29" s="16">
        <v>1.0004</v>
      </c>
      <c r="I29" s="17">
        <f t="shared" si="1"/>
        <v>86.9107504</v>
      </c>
      <c r="J29" s="17">
        <f t="shared" si="2"/>
        <v>43.4553752</v>
      </c>
      <c r="K29" s="17">
        <f t="shared" si="3"/>
        <v>72.08037519999999</v>
      </c>
      <c r="L29" s="18">
        <v>27</v>
      </c>
      <c r="M29" s="19" t="s">
        <v>13</v>
      </c>
      <c r="N29" s="20">
        <v>2</v>
      </c>
    </row>
    <row r="30" spans="1:14" ht="21.75" customHeight="1" thickBot="1">
      <c r="A30" s="12" t="s">
        <v>44</v>
      </c>
      <c r="B30" s="12" t="s">
        <v>82</v>
      </c>
      <c r="C30" s="18">
        <v>50</v>
      </c>
      <c r="D30" s="18">
        <v>66</v>
      </c>
      <c r="E30" s="18">
        <v>116</v>
      </c>
      <c r="F30" s="13">
        <f t="shared" si="0"/>
        <v>29</v>
      </c>
      <c r="G30" s="17">
        <v>86.17</v>
      </c>
      <c r="H30" s="17">
        <v>0.9965</v>
      </c>
      <c r="I30" s="17">
        <f t="shared" si="1"/>
        <v>85.86840500000001</v>
      </c>
      <c r="J30" s="17">
        <f t="shared" si="2"/>
        <v>42.934202500000005</v>
      </c>
      <c r="K30" s="17">
        <f t="shared" si="3"/>
        <v>71.9342025</v>
      </c>
      <c r="L30" s="18">
        <v>28</v>
      </c>
      <c r="M30" s="19" t="s">
        <v>13</v>
      </c>
      <c r="N30" s="20">
        <v>1</v>
      </c>
    </row>
    <row r="31" spans="1:14" ht="21.75" customHeight="1" thickBot="1">
      <c r="A31" s="12" t="s">
        <v>31</v>
      </c>
      <c r="B31" s="12" t="s">
        <v>69</v>
      </c>
      <c r="C31" s="18">
        <v>62</v>
      </c>
      <c r="D31" s="18">
        <v>64</v>
      </c>
      <c r="E31" s="18">
        <v>126</v>
      </c>
      <c r="F31" s="13">
        <f t="shared" si="0"/>
        <v>31.5</v>
      </c>
      <c r="G31" s="17">
        <v>80.246</v>
      </c>
      <c r="H31" s="16">
        <v>1.0004</v>
      </c>
      <c r="I31" s="17">
        <f t="shared" si="1"/>
        <v>80.27809839999999</v>
      </c>
      <c r="J31" s="17">
        <f t="shared" si="2"/>
        <v>40.139049199999995</v>
      </c>
      <c r="K31" s="17">
        <f t="shared" si="3"/>
        <v>71.63904919999999</v>
      </c>
      <c r="L31" s="18">
        <v>29</v>
      </c>
      <c r="M31" s="19" t="s">
        <v>13</v>
      </c>
      <c r="N31" s="20">
        <v>2</v>
      </c>
    </row>
    <row r="32" spans="1:14" ht="21.75" customHeight="1" thickBot="1">
      <c r="A32" s="12" t="s">
        <v>48</v>
      </c>
      <c r="B32" s="12" t="s">
        <v>86</v>
      </c>
      <c r="C32" s="18">
        <v>47.5</v>
      </c>
      <c r="D32" s="18">
        <v>66.5</v>
      </c>
      <c r="E32" s="18">
        <v>114</v>
      </c>
      <c r="F32" s="13">
        <f t="shared" si="0"/>
        <v>28.5</v>
      </c>
      <c r="G32" s="17">
        <v>86.03</v>
      </c>
      <c r="H32" s="17">
        <v>0.9965</v>
      </c>
      <c r="I32" s="17">
        <f t="shared" si="1"/>
        <v>85.72889500000001</v>
      </c>
      <c r="J32" s="17">
        <f t="shared" si="2"/>
        <v>42.864447500000004</v>
      </c>
      <c r="K32" s="17">
        <f t="shared" si="3"/>
        <v>71.36444750000001</v>
      </c>
      <c r="L32" s="18">
        <v>30</v>
      </c>
      <c r="M32" s="19" t="s">
        <v>13</v>
      </c>
      <c r="N32" s="20">
        <v>1</v>
      </c>
    </row>
    <row r="33" spans="1:14" ht="21.75" customHeight="1" thickBot="1">
      <c r="A33" s="12" t="s">
        <v>49</v>
      </c>
      <c r="B33" s="12" t="s">
        <v>87</v>
      </c>
      <c r="C33" s="18">
        <v>46</v>
      </c>
      <c r="D33" s="18">
        <v>67.5</v>
      </c>
      <c r="E33" s="18">
        <v>113.5</v>
      </c>
      <c r="F33" s="13">
        <f t="shared" si="0"/>
        <v>28.375</v>
      </c>
      <c r="G33" s="17">
        <v>86.18</v>
      </c>
      <c r="H33" s="17">
        <v>0.9965</v>
      </c>
      <c r="I33" s="17">
        <f t="shared" si="1"/>
        <v>85.87837000000002</v>
      </c>
      <c r="J33" s="17">
        <f t="shared" si="2"/>
        <v>42.93918500000001</v>
      </c>
      <c r="K33" s="17">
        <f t="shared" si="3"/>
        <v>71.31418500000001</v>
      </c>
      <c r="L33" s="18">
        <v>31</v>
      </c>
      <c r="M33" s="19" t="s">
        <v>13</v>
      </c>
      <c r="N33" s="20">
        <v>1</v>
      </c>
    </row>
    <row r="34" spans="1:14" ht="21.75" customHeight="1" thickBot="1">
      <c r="A34" s="12" t="s">
        <v>38</v>
      </c>
      <c r="B34" s="12" t="s">
        <v>76</v>
      </c>
      <c r="C34" s="18">
        <v>56.5</v>
      </c>
      <c r="D34" s="18">
        <v>64</v>
      </c>
      <c r="E34" s="18">
        <v>120.5</v>
      </c>
      <c r="F34" s="13">
        <f t="shared" si="0"/>
        <v>30.125</v>
      </c>
      <c r="G34" s="17">
        <v>82.65</v>
      </c>
      <c r="H34" s="17">
        <v>0.9965</v>
      </c>
      <c r="I34" s="17">
        <f t="shared" si="1"/>
        <v>82.36072500000002</v>
      </c>
      <c r="J34" s="17">
        <f t="shared" si="2"/>
        <v>41.18036250000001</v>
      </c>
      <c r="K34" s="17">
        <f t="shared" si="3"/>
        <v>71.3053625</v>
      </c>
      <c r="L34" s="18">
        <v>32</v>
      </c>
      <c r="M34" s="19" t="s">
        <v>13</v>
      </c>
      <c r="N34" s="20">
        <v>1</v>
      </c>
    </row>
    <row r="35" spans="1:14" ht="21.75" customHeight="1" thickBot="1">
      <c r="A35" s="12" t="s">
        <v>46</v>
      </c>
      <c r="B35" s="12" t="s">
        <v>84</v>
      </c>
      <c r="C35" s="18">
        <v>54</v>
      </c>
      <c r="D35" s="18">
        <v>60.5</v>
      </c>
      <c r="E35" s="18">
        <v>114.5</v>
      </c>
      <c r="F35" s="13">
        <f t="shared" si="0"/>
        <v>28.625</v>
      </c>
      <c r="G35" s="17">
        <v>85.33</v>
      </c>
      <c r="H35" s="17">
        <v>0.9965</v>
      </c>
      <c r="I35" s="17">
        <f t="shared" si="1"/>
        <v>85.031345</v>
      </c>
      <c r="J35" s="17">
        <f t="shared" si="2"/>
        <v>42.5156725</v>
      </c>
      <c r="K35" s="17">
        <f t="shared" si="3"/>
        <v>71.1406725</v>
      </c>
      <c r="L35" s="18">
        <v>33</v>
      </c>
      <c r="M35" s="19" t="s">
        <v>13</v>
      </c>
      <c r="N35" s="20">
        <v>1</v>
      </c>
    </row>
    <row r="36" spans="1:14" ht="21.75" customHeight="1" thickBot="1">
      <c r="A36" s="12" t="s">
        <v>21</v>
      </c>
      <c r="B36" s="12" t="s">
        <v>59</v>
      </c>
      <c r="C36" s="18">
        <v>69.5</v>
      </c>
      <c r="D36" s="18">
        <v>64</v>
      </c>
      <c r="E36" s="18">
        <v>133.5</v>
      </c>
      <c r="F36" s="13">
        <f t="shared" si="0"/>
        <v>33.375</v>
      </c>
      <c r="G36" s="17">
        <v>74.696</v>
      </c>
      <c r="H36" s="16">
        <v>1.0004</v>
      </c>
      <c r="I36" s="17">
        <f t="shared" si="1"/>
        <v>74.7258784</v>
      </c>
      <c r="J36" s="17">
        <f t="shared" si="2"/>
        <v>37.3629392</v>
      </c>
      <c r="K36" s="17">
        <f t="shared" si="3"/>
        <v>70.7379392</v>
      </c>
      <c r="L36" s="18">
        <v>34</v>
      </c>
      <c r="M36" s="19" t="s">
        <v>13</v>
      </c>
      <c r="N36" s="20">
        <v>2</v>
      </c>
    </row>
    <row r="37" spans="1:14" ht="21.75" customHeight="1" thickBot="1">
      <c r="A37" s="12" t="s">
        <v>53</v>
      </c>
      <c r="B37" s="12" t="s">
        <v>91</v>
      </c>
      <c r="C37" s="18">
        <v>54</v>
      </c>
      <c r="D37" s="18">
        <v>59</v>
      </c>
      <c r="E37" s="18">
        <v>113</v>
      </c>
      <c r="F37" s="13">
        <f t="shared" si="0"/>
        <v>28.25</v>
      </c>
      <c r="G37" s="17">
        <v>84.698</v>
      </c>
      <c r="H37" s="16">
        <v>1.0004</v>
      </c>
      <c r="I37" s="17">
        <f t="shared" si="1"/>
        <v>84.7318792</v>
      </c>
      <c r="J37" s="17">
        <f t="shared" si="2"/>
        <v>42.3659396</v>
      </c>
      <c r="K37" s="17">
        <f t="shared" si="3"/>
        <v>70.61593959999999</v>
      </c>
      <c r="L37" s="18">
        <v>35</v>
      </c>
      <c r="M37" s="19" t="s">
        <v>13</v>
      </c>
      <c r="N37" s="20">
        <v>2</v>
      </c>
    </row>
    <row r="38" spans="1:14" ht="21.75" customHeight="1" thickBot="1">
      <c r="A38" s="12" t="s">
        <v>42</v>
      </c>
      <c r="B38" s="12" t="s">
        <v>80</v>
      </c>
      <c r="C38" s="18">
        <v>60</v>
      </c>
      <c r="D38" s="18">
        <v>58</v>
      </c>
      <c r="E38" s="18">
        <v>118</v>
      </c>
      <c r="F38" s="13">
        <f t="shared" si="0"/>
        <v>29.5</v>
      </c>
      <c r="G38" s="17">
        <v>81</v>
      </c>
      <c r="H38" s="17">
        <v>0.9965</v>
      </c>
      <c r="I38" s="17">
        <f t="shared" si="1"/>
        <v>80.71650000000001</v>
      </c>
      <c r="J38" s="17">
        <f t="shared" si="2"/>
        <v>40.358250000000005</v>
      </c>
      <c r="K38" s="17">
        <f t="shared" si="3"/>
        <v>69.85825</v>
      </c>
      <c r="L38" s="18">
        <v>36</v>
      </c>
      <c r="M38" s="19" t="s">
        <v>13</v>
      </c>
      <c r="N38" s="20">
        <v>1</v>
      </c>
    </row>
    <row r="39" spans="1:14" ht="21.75" customHeight="1" thickBot="1">
      <c r="A39" s="12" t="s">
        <v>50</v>
      </c>
      <c r="B39" s="12" t="s">
        <v>88</v>
      </c>
      <c r="C39" s="18">
        <v>52</v>
      </c>
      <c r="D39" s="18">
        <v>61.5</v>
      </c>
      <c r="E39" s="18">
        <v>113.5</v>
      </c>
      <c r="F39" s="13">
        <f t="shared" si="0"/>
        <v>28.375</v>
      </c>
      <c r="G39" s="17">
        <v>75.176</v>
      </c>
      <c r="H39" s="16">
        <v>1.0004</v>
      </c>
      <c r="I39" s="17">
        <f t="shared" si="1"/>
        <v>75.2060704</v>
      </c>
      <c r="J39" s="17">
        <f t="shared" si="2"/>
        <v>37.6030352</v>
      </c>
      <c r="K39" s="17">
        <f t="shared" si="3"/>
        <v>65.9780352</v>
      </c>
      <c r="L39" s="18">
        <v>37</v>
      </c>
      <c r="M39" s="19" t="s">
        <v>13</v>
      </c>
      <c r="N39" s="20">
        <v>2</v>
      </c>
    </row>
    <row r="40" spans="1:14" ht="21.75" customHeight="1" thickBot="1">
      <c r="A40" s="12" t="s">
        <v>51</v>
      </c>
      <c r="B40" s="12" t="s">
        <v>89</v>
      </c>
      <c r="C40" s="18">
        <v>53.5</v>
      </c>
      <c r="D40" s="18">
        <v>60</v>
      </c>
      <c r="E40" s="18">
        <v>113.5</v>
      </c>
      <c r="F40" s="13">
        <f t="shared" si="0"/>
        <v>28.375</v>
      </c>
      <c r="G40" s="17">
        <v>72.344</v>
      </c>
      <c r="H40" s="16">
        <v>1.0004</v>
      </c>
      <c r="I40" s="17">
        <f t="shared" si="1"/>
        <v>72.37293759999999</v>
      </c>
      <c r="J40" s="17">
        <f t="shared" si="2"/>
        <v>36.18646879999999</v>
      </c>
      <c r="K40" s="17">
        <f t="shared" si="3"/>
        <v>64.5614688</v>
      </c>
      <c r="L40" s="18">
        <v>38</v>
      </c>
      <c r="M40" s="19" t="s">
        <v>13</v>
      </c>
      <c r="N40" s="20">
        <v>2</v>
      </c>
    </row>
    <row r="43" spans="1:4" ht="14.25">
      <c r="A43" s="21"/>
      <c r="B43" s="22"/>
      <c r="C43" s="22"/>
      <c r="D43" s="22"/>
    </row>
    <row r="44" spans="2:4" ht="14.25">
      <c r="B44" s="22"/>
      <c r="C44" s="22"/>
      <c r="D44" s="22"/>
    </row>
    <row r="45" spans="2:4" ht="14.25">
      <c r="B45" s="22"/>
      <c r="C45" s="22"/>
      <c r="D45" s="22"/>
    </row>
  </sheetData>
  <sheetProtection/>
  <mergeCells count="1">
    <mergeCell ref="A1:M1"/>
  </mergeCells>
  <printOptions/>
  <pageMargins left="0.75" right="0.75" top="0.81" bottom="0.7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pane ySplit="2" topLeftCell="A3" activePane="bottomLeft" state="frozen"/>
      <selection pane="topLeft" activeCell="A1" sqref="A1:M27"/>
      <selection pane="bottomLeft" activeCell="G22" sqref="G22"/>
    </sheetView>
  </sheetViews>
  <sheetFormatPr defaultColWidth="9.00390625" defaultRowHeight="14.25"/>
  <cols>
    <col min="1" max="1" width="9.00390625" style="1" customWidth="1"/>
    <col min="2" max="2" width="14.00390625" style="7" customWidth="1"/>
    <col min="3" max="3" width="8.875" style="1" customWidth="1"/>
    <col min="4" max="4" width="8.125" style="1" customWidth="1"/>
    <col min="5" max="5" width="7.375" style="1" customWidth="1"/>
    <col min="6" max="6" width="8.75390625" style="8" customWidth="1"/>
    <col min="7" max="7" width="9.25390625" style="1" customWidth="1"/>
    <col min="8" max="8" width="10.625" style="1" customWidth="1"/>
    <col min="9" max="9" width="10.875" style="1" customWidth="1"/>
    <col min="10" max="10" width="7.25390625" style="1" customWidth="1"/>
    <col min="11" max="11" width="10.875" style="7" customWidth="1"/>
    <col min="12" max="16384" width="9.00390625" style="1" customWidth="1"/>
  </cols>
  <sheetData>
    <row r="1" spans="1:11" ht="32.25" customHeight="1" thickBo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0.7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118</v>
      </c>
      <c r="F2" s="6" t="s">
        <v>119</v>
      </c>
      <c r="G2" s="2" t="s">
        <v>120</v>
      </c>
      <c r="H2" s="2" t="s">
        <v>121</v>
      </c>
      <c r="I2" s="6" t="s">
        <v>122</v>
      </c>
      <c r="J2" s="6" t="s">
        <v>123</v>
      </c>
      <c r="K2" s="2" t="s">
        <v>124</v>
      </c>
    </row>
    <row r="3" spans="1:11" ht="21.75" customHeight="1" thickBot="1">
      <c r="A3" s="10" t="s">
        <v>92</v>
      </c>
      <c r="B3" s="11">
        <v>136241501222</v>
      </c>
      <c r="C3" s="3">
        <v>72</v>
      </c>
      <c r="D3" s="2">
        <v>83</v>
      </c>
      <c r="E3" s="2">
        <v>155</v>
      </c>
      <c r="F3" s="4">
        <f aca="true" t="shared" si="0" ref="F3:F15">E3*0.25</f>
        <v>38.75</v>
      </c>
      <c r="G3" s="5">
        <v>87.506</v>
      </c>
      <c r="H3" s="5">
        <f aca="true" t="shared" si="1" ref="H3:H15">G3*0.5</f>
        <v>43.753</v>
      </c>
      <c r="I3" s="5">
        <f aca="true" t="shared" si="2" ref="I3:I15">F3+H3</f>
        <v>82.503</v>
      </c>
      <c r="J3" s="2">
        <f aca="true" t="shared" si="3" ref="J3:J15">RANK(I3,I$3:I$15)</f>
        <v>1</v>
      </c>
      <c r="K3" s="5" t="s">
        <v>130</v>
      </c>
    </row>
    <row r="4" spans="1:11" ht="21.75" customHeight="1" thickBot="1">
      <c r="A4" s="10" t="s">
        <v>97</v>
      </c>
      <c r="B4" s="11">
        <v>136241501030</v>
      </c>
      <c r="C4" s="3">
        <v>62</v>
      </c>
      <c r="D4" s="2">
        <v>86.5</v>
      </c>
      <c r="E4" s="2">
        <v>148.5</v>
      </c>
      <c r="F4" s="4">
        <f t="shared" si="0"/>
        <v>37.125</v>
      </c>
      <c r="G4" s="5">
        <v>86.574</v>
      </c>
      <c r="H4" s="5">
        <f t="shared" si="1"/>
        <v>43.287</v>
      </c>
      <c r="I4" s="5">
        <f t="shared" si="2"/>
        <v>80.412</v>
      </c>
      <c r="J4" s="2">
        <f t="shared" si="3"/>
        <v>2</v>
      </c>
      <c r="K4" s="5" t="s">
        <v>134</v>
      </c>
    </row>
    <row r="5" spans="1:11" ht="21.75" customHeight="1" thickBot="1">
      <c r="A5" s="10" t="s">
        <v>98</v>
      </c>
      <c r="B5" s="11">
        <v>136241500603</v>
      </c>
      <c r="C5" s="3">
        <v>65.5</v>
      </c>
      <c r="D5" s="2">
        <v>83</v>
      </c>
      <c r="E5" s="2">
        <v>148.5</v>
      </c>
      <c r="F5" s="4">
        <f t="shared" si="0"/>
        <v>37.125</v>
      </c>
      <c r="G5" s="5">
        <v>86.148</v>
      </c>
      <c r="H5" s="5">
        <f t="shared" si="1"/>
        <v>43.074</v>
      </c>
      <c r="I5" s="5">
        <f t="shared" si="2"/>
        <v>80.199</v>
      </c>
      <c r="J5" s="2">
        <f t="shared" si="3"/>
        <v>3</v>
      </c>
      <c r="K5" s="5" t="s">
        <v>134</v>
      </c>
    </row>
    <row r="6" spans="1:11" ht="21.75" customHeight="1" thickBot="1">
      <c r="A6" s="10" t="s">
        <v>99</v>
      </c>
      <c r="B6" s="11">
        <v>136241500704</v>
      </c>
      <c r="C6" s="3">
        <v>70</v>
      </c>
      <c r="D6" s="2">
        <v>75.5</v>
      </c>
      <c r="E6" s="2">
        <v>145.5</v>
      </c>
      <c r="F6" s="4">
        <f t="shared" si="0"/>
        <v>36.375</v>
      </c>
      <c r="G6" s="5">
        <v>83.92</v>
      </c>
      <c r="H6" s="5">
        <f t="shared" si="1"/>
        <v>41.96</v>
      </c>
      <c r="I6" s="5">
        <f t="shared" si="2"/>
        <v>78.33500000000001</v>
      </c>
      <c r="J6" s="2">
        <f t="shared" si="3"/>
        <v>4</v>
      </c>
      <c r="K6" s="5" t="s">
        <v>135</v>
      </c>
    </row>
    <row r="7" spans="1:11" ht="21.75" customHeight="1" thickBot="1">
      <c r="A7" s="10" t="s">
        <v>102</v>
      </c>
      <c r="B7" s="11">
        <v>136241500812</v>
      </c>
      <c r="C7" s="3">
        <v>63</v>
      </c>
      <c r="D7" s="2">
        <v>71</v>
      </c>
      <c r="E7" s="2">
        <v>134</v>
      </c>
      <c r="F7" s="4">
        <f t="shared" si="0"/>
        <v>33.5</v>
      </c>
      <c r="G7" s="5">
        <v>89.556</v>
      </c>
      <c r="H7" s="5">
        <f t="shared" si="1"/>
        <v>44.778</v>
      </c>
      <c r="I7" s="5">
        <f t="shared" si="2"/>
        <v>78.27799999999999</v>
      </c>
      <c r="J7" s="2">
        <f t="shared" si="3"/>
        <v>5</v>
      </c>
      <c r="K7" s="5" t="s">
        <v>135</v>
      </c>
    </row>
    <row r="8" spans="1:11" ht="21.75" customHeight="1" thickBot="1">
      <c r="A8" s="10" t="s">
        <v>100</v>
      </c>
      <c r="B8" s="11">
        <v>136241500825</v>
      </c>
      <c r="C8" s="3">
        <v>61</v>
      </c>
      <c r="D8" s="2">
        <v>75</v>
      </c>
      <c r="E8" s="2">
        <v>136</v>
      </c>
      <c r="F8" s="4">
        <f t="shared" si="0"/>
        <v>34</v>
      </c>
      <c r="G8" s="5">
        <v>83.172</v>
      </c>
      <c r="H8" s="5">
        <f t="shared" si="1"/>
        <v>41.586</v>
      </c>
      <c r="I8" s="5">
        <f t="shared" si="2"/>
        <v>75.586</v>
      </c>
      <c r="J8" s="2">
        <f t="shared" si="3"/>
        <v>6</v>
      </c>
      <c r="K8" s="5" t="s">
        <v>135</v>
      </c>
    </row>
    <row r="9" spans="1:11" ht="21.75" customHeight="1" thickBot="1">
      <c r="A9" s="10" t="s">
        <v>101</v>
      </c>
      <c r="B9" s="11">
        <v>136241501204</v>
      </c>
      <c r="C9" s="3">
        <v>55.5</v>
      </c>
      <c r="D9" s="2">
        <v>78.5</v>
      </c>
      <c r="E9" s="2">
        <v>134</v>
      </c>
      <c r="F9" s="4">
        <f t="shared" si="0"/>
        <v>33.5</v>
      </c>
      <c r="G9" s="5">
        <v>83.296</v>
      </c>
      <c r="H9" s="5">
        <f t="shared" si="1"/>
        <v>41.648</v>
      </c>
      <c r="I9" s="5">
        <f t="shared" si="2"/>
        <v>75.148</v>
      </c>
      <c r="J9" s="2">
        <f t="shared" si="3"/>
        <v>7</v>
      </c>
      <c r="K9" s="5" t="s">
        <v>135</v>
      </c>
    </row>
    <row r="10" spans="1:11" ht="21.75" customHeight="1" thickBot="1">
      <c r="A10" s="10" t="s">
        <v>103</v>
      </c>
      <c r="B10" s="11">
        <v>136241501128</v>
      </c>
      <c r="C10" s="3">
        <v>51.5</v>
      </c>
      <c r="D10" s="2">
        <v>75.5</v>
      </c>
      <c r="E10" s="2">
        <v>127</v>
      </c>
      <c r="F10" s="4">
        <f t="shared" si="0"/>
        <v>31.75</v>
      </c>
      <c r="G10" s="5">
        <v>86.192</v>
      </c>
      <c r="H10" s="5">
        <f t="shared" si="1"/>
        <v>43.096</v>
      </c>
      <c r="I10" s="5">
        <f t="shared" si="2"/>
        <v>74.846</v>
      </c>
      <c r="J10" s="2">
        <f t="shared" si="3"/>
        <v>8</v>
      </c>
      <c r="K10" s="5" t="s">
        <v>135</v>
      </c>
    </row>
    <row r="11" spans="1:11" ht="21.75" customHeight="1" thickBot="1">
      <c r="A11" s="10" t="s">
        <v>104</v>
      </c>
      <c r="B11" s="11">
        <v>136241501018</v>
      </c>
      <c r="C11" s="3">
        <v>53</v>
      </c>
      <c r="D11" s="2">
        <v>74</v>
      </c>
      <c r="E11" s="2">
        <v>127</v>
      </c>
      <c r="F11" s="4">
        <f t="shared" si="0"/>
        <v>31.75</v>
      </c>
      <c r="G11" s="5">
        <v>84.147</v>
      </c>
      <c r="H11" s="5">
        <f t="shared" si="1"/>
        <v>42.0735</v>
      </c>
      <c r="I11" s="5">
        <f t="shared" si="2"/>
        <v>73.8235</v>
      </c>
      <c r="J11" s="2">
        <f t="shared" si="3"/>
        <v>9</v>
      </c>
      <c r="K11" s="5" t="s">
        <v>135</v>
      </c>
    </row>
    <row r="12" spans="1:11" ht="21.75" customHeight="1" thickBot="1">
      <c r="A12" s="10" t="s">
        <v>93</v>
      </c>
      <c r="B12" s="11">
        <v>136241500612</v>
      </c>
      <c r="C12" s="3">
        <v>54</v>
      </c>
      <c r="D12" s="2">
        <v>70.5</v>
      </c>
      <c r="E12" s="2">
        <v>124.5</v>
      </c>
      <c r="F12" s="4">
        <f t="shared" si="0"/>
        <v>31.125</v>
      </c>
      <c r="G12" s="5">
        <v>82.674</v>
      </c>
      <c r="H12" s="5">
        <f t="shared" si="1"/>
        <v>41.337</v>
      </c>
      <c r="I12" s="5">
        <f t="shared" si="2"/>
        <v>72.462</v>
      </c>
      <c r="J12" s="2">
        <f t="shared" si="3"/>
        <v>10</v>
      </c>
      <c r="K12" s="5" t="s">
        <v>131</v>
      </c>
    </row>
    <row r="13" spans="1:11" ht="21.75" customHeight="1" thickBot="1">
      <c r="A13" s="10" t="s">
        <v>96</v>
      </c>
      <c r="B13" s="11">
        <v>136241501209</v>
      </c>
      <c r="C13" s="3">
        <v>51.5</v>
      </c>
      <c r="D13" s="2">
        <v>69</v>
      </c>
      <c r="E13" s="2">
        <v>120.5</v>
      </c>
      <c r="F13" s="4">
        <f t="shared" si="0"/>
        <v>30.125</v>
      </c>
      <c r="G13" s="5">
        <v>79.069</v>
      </c>
      <c r="H13" s="5">
        <f t="shared" si="1"/>
        <v>39.5345</v>
      </c>
      <c r="I13" s="5">
        <f t="shared" si="2"/>
        <v>69.65950000000001</v>
      </c>
      <c r="J13" s="2">
        <f t="shared" si="3"/>
        <v>11</v>
      </c>
      <c r="K13" s="5" t="s">
        <v>133</v>
      </c>
    </row>
    <row r="14" spans="1:11" ht="21.75" customHeight="1" thickBot="1">
      <c r="A14" s="10" t="s">
        <v>94</v>
      </c>
      <c r="B14" s="11">
        <v>136241501228</v>
      </c>
      <c r="C14" s="3">
        <v>54</v>
      </c>
      <c r="D14" s="2">
        <v>68.5</v>
      </c>
      <c r="E14" s="2">
        <v>122.5</v>
      </c>
      <c r="F14" s="4">
        <f t="shared" si="0"/>
        <v>30.625</v>
      </c>
      <c r="G14" s="5">
        <v>77.309</v>
      </c>
      <c r="H14" s="5">
        <f t="shared" si="1"/>
        <v>38.6545</v>
      </c>
      <c r="I14" s="5">
        <f t="shared" si="2"/>
        <v>69.2795</v>
      </c>
      <c r="J14" s="2">
        <f t="shared" si="3"/>
        <v>12</v>
      </c>
      <c r="K14" s="5" t="s">
        <v>132</v>
      </c>
    </row>
    <row r="15" spans="1:11" ht="21.75" customHeight="1" thickBot="1">
      <c r="A15" s="10" t="s">
        <v>95</v>
      </c>
      <c r="B15" s="11">
        <v>136241500724</v>
      </c>
      <c r="C15" s="3">
        <v>50.5</v>
      </c>
      <c r="D15" s="2">
        <v>71.5</v>
      </c>
      <c r="E15" s="2">
        <v>122</v>
      </c>
      <c r="F15" s="4">
        <f t="shared" si="0"/>
        <v>30.5</v>
      </c>
      <c r="G15" s="5">
        <v>72.524</v>
      </c>
      <c r="H15" s="5">
        <f t="shared" si="1"/>
        <v>36.262</v>
      </c>
      <c r="I15" s="5">
        <f t="shared" si="2"/>
        <v>66.762</v>
      </c>
      <c r="J15" s="2">
        <f t="shared" si="3"/>
        <v>13</v>
      </c>
      <c r="K15" s="5" t="s">
        <v>133</v>
      </c>
    </row>
  </sheetData>
  <sheetProtection/>
  <mergeCells count="1">
    <mergeCell ref="A1:K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2016-07-21T14:49:24Z</cp:lastPrinted>
  <dcterms:created xsi:type="dcterms:W3CDTF">1996-12-17T01:32:42Z</dcterms:created>
  <dcterms:modified xsi:type="dcterms:W3CDTF">2016-07-22T02:37:49Z</dcterms:modified>
  <cp:category/>
  <cp:version/>
  <cp:contentType/>
  <cp:contentStatus/>
</cp:coreProperties>
</file>